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-15" windowWidth="18210" windowHeight="4605"/>
  </bookViews>
  <sheets>
    <sheet name="Aitken_Lagrange" sheetId="1" r:id="rId1"/>
    <sheet name="UDF Functions in Range Names" sheetId="3" r:id="rId2"/>
  </sheets>
  <definedNames>
    <definedName name="Point_Parameter">Aitken_Lagrange!$H$4</definedName>
    <definedName name="u">#REF!</definedName>
    <definedName name="X_P1">Aitken_Lagrange!$G$10</definedName>
    <definedName name="X_P2">Aitken_Lagrange!$G$11</definedName>
    <definedName name="X_P3">Aitken_Lagrange!$G$12</definedName>
    <definedName name="X_Values">OFFSET(Aitken_Lagrange!$D1,0,0)</definedName>
    <definedName name="X_Work_Max">Aitken_Lagrange!$D$5</definedName>
    <definedName name="X_Work_Min">Aitken_Lagrange!$C$5</definedName>
    <definedName name="XStar">Aitken_Lagrange!$H$5</definedName>
    <definedName name="y_12_FLINE">(Y_P1*(X_P2-X_Values)+Y_P2*(X_Values-X_P1))/(X_P2-X_P1)</definedName>
    <definedName name="Y_123_FLINE">(y_12_FLINE*(X_P3-X_Values)+Y_23_FLINE*(X_Values-X_P1))/(X_P3-X_P1)</definedName>
    <definedName name="Y_23_FLINE">(Y_P2*(X_P3-X_Values)+Y_P3*(X_Values-X_P2))/(X_P3-X_P2)</definedName>
    <definedName name="Y_P1">Aitken_Lagrange!$H$10</definedName>
    <definedName name="Y_P2">Aitken_Lagrange!$H$11</definedName>
    <definedName name="Y_P3">Aitken_Lagrange!$H$12</definedName>
  </definedNames>
  <calcPr calcId="145621"/>
</workbook>
</file>

<file path=xl/calcChain.xml><?xml version="1.0" encoding="utf-8"?>
<calcChain xmlns="http://schemas.openxmlformats.org/spreadsheetml/2006/main">
  <c r="H140" i="1" l="1"/>
  <c r="D140" i="1"/>
  <c r="G140" i="1" s="1"/>
  <c r="H139" i="1"/>
  <c r="D139" i="1"/>
  <c r="G139" i="1" s="1"/>
  <c r="H138" i="1"/>
  <c r="D138" i="1"/>
  <c r="G138" i="1" s="1"/>
  <c r="H137" i="1"/>
  <c r="D137" i="1"/>
  <c r="G137" i="1" s="1"/>
  <c r="H136" i="1"/>
  <c r="D136" i="1"/>
  <c r="G136" i="1" s="1"/>
  <c r="H135" i="1"/>
  <c r="D135" i="1"/>
  <c r="G135" i="1" s="1"/>
  <c r="H134" i="1"/>
  <c r="D134" i="1"/>
  <c r="G134" i="1" s="1"/>
  <c r="H133" i="1"/>
  <c r="D133" i="1"/>
  <c r="G133" i="1" s="1"/>
  <c r="H132" i="1"/>
  <c r="D132" i="1"/>
  <c r="G132" i="1" s="1"/>
  <c r="H131" i="1"/>
  <c r="D131" i="1"/>
  <c r="G131" i="1" s="1"/>
  <c r="H130" i="1"/>
  <c r="D130" i="1"/>
  <c r="G130" i="1" s="1"/>
  <c r="H129" i="1"/>
  <c r="D129" i="1"/>
  <c r="G129" i="1" s="1"/>
  <c r="H128" i="1"/>
  <c r="D128" i="1"/>
  <c r="G128" i="1" s="1"/>
  <c r="H127" i="1"/>
  <c r="D127" i="1"/>
  <c r="G127" i="1" s="1"/>
  <c r="H126" i="1"/>
  <c r="D126" i="1"/>
  <c r="G126" i="1" s="1"/>
  <c r="H125" i="1"/>
  <c r="D125" i="1"/>
  <c r="G125" i="1" s="1"/>
  <c r="H124" i="1"/>
  <c r="D124" i="1"/>
  <c r="G124" i="1" s="1"/>
  <c r="H123" i="1"/>
  <c r="D123" i="1"/>
  <c r="G123" i="1" s="1"/>
  <c r="H122" i="1"/>
  <c r="D122" i="1"/>
  <c r="G122" i="1" s="1"/>
  <c r="H121" i="1"/>
  <c r="D121" i="1"/>
  <c r="G121" i="1" s="1"/>
  <c r="H120" i="1"/>
  <c r="D120" i="1"/>
  <c r="G120" i="1" s="1"/>
  <c r="H119" i="1"/>
  <c r="D119" i="1"/>
  <c r="G119" i="1" s="1"/>
  <c r="H118" i="1"/>
  <c r="D118" i="1"/>
  <c r="G118" i="1" s="1"/>
  <c r="H117" i="1"/>
  <c r="D117" i="1"/>
  <c r="G117" i="1" s="1"/>
  <c r="H116" i="1"/>
  <c r="D116" i="1"/>
  <c r="G116" i="1" s="1"/>
  <c r="H115" i="1"/>
  <c r="D115" i="1"/>
  <c r="G115" i="1" s="1"/>
  <c r="H114" i="1"/>
  <c r="D114" i="1"/>
  <c r="G114" i="1" s="1"/>
  <c r="H113" i="1"/>
  <c r="D113" i="1"/>
  <c r="G113" i="1" s="1"/>
  <c r="H112" i="1"/>
  <c r="D112" i="1"/>
  <c r="G112" i="1" s="1"/>
  <c r="H111" i="1"/>
  <c r="D111" i="1"/>
  <c r="G111" i="1" s="1"/>
  <c r="H110" i="1"/>
  <c r="D110" i="1"/>
  <c r="G110" i="1" s="1"/>
  <c r="H109" i="1"/>
  <c r="D109" i="1"/>
  <c r="G109" i="1" s="1"/>
  <c r="H108" i="1"/>
  <c r="D108" i="1"/>
  <c r="G108" i="1" s="1"/>
  <c r="H107" i="1"/>
  <c r="D107" i="1"/>
  <c r="G107" i="1" s="1"/>
  <c r="H106" i="1"/>
  <c r="D106" i="1"/>
  <c r="G106" i="1" s="1"/>
  <c r="H105" i="1"/>
  <c r="D105" i="1"/>
  <c r="G105" i="1" s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I105" i="1" l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D32" i="1"/>
  <c r="D31" i="1"/>
  <c r="D29" i="1"/>
  <c r="D25" i="1"/>
  <c r="E22" i="1"/>
  <c r="D22" i="1"/>
  <c r="E19" i="1"/>
  <c r="D19" i="1"/>
  <c r="E18" i="1"/>
  <c r="D18" i="1"/>
  <c r="E15" i="1"/>
  <c r="D15" i="1"/>
  <c r="E12" i="1"/>
  <c r="D12" i="1"/>
  <c r="E11" i="1"/>
  <c r="D11" i="1"/>
  <c r="H5" i="1"/>
  <c r="H40" i="1" l="1"/>
  <c r="G40" i="1"/>
  <c r="I40" i="1"/>
  <c r="H48" i="1"/>
  <c r="G48" i="1"/>
  <c r="I48" i="1"/>
  <c r="H56" i="1"/>
  <c r="I56" i="1"/>
  <c r="G56" i="1"/>
  <c r="H64" i="1"/>
  <c r="I64" i="1"/>
  <c r="G64" i="1"/>
  <c r="I72" i="1"/>
  <c r="H72" i="1"/>
  <c r="G72" i="1"/>
  <c r="I80" i="1"/>
  <c r="H80" i="1"/>
  <c r="G80" i="1"/>
  <c r="I88" i="1"/>
  <c r="H88" i="1"/>
  <c r="G88" i="1"/>
  <c r="I100" i="1"/>
  <c r="H100" i="1"/>
  <c r="G100" i="1"/>
  <c r="H41" i="1"/>
  <c r="G41" i="1"/>
  <c r="I41" i="1"/>
  <c r="H49" i="1"/>
  <c r="G49" i="1"/>
  <c r="I49" i="1"/>
  <c r="H57" i="1"/>
  <c r="I57" i="1"/>
  <c r="G57" i="1"/>
  <c r="H65" i="1"/>
  <c r="I65" i="1"/>
  <c r="G65" i="1"/>
  <c r="I73" i="1"/>
  <c r="H73" i="1"/>
  <c r="G73" i="1"/>
  <c r="I81" i="1"/>
  <c r="H81" i="1"/>
  <c r="G81" i="1"/>
  <c r="I89" i="1"/>
  <c r="H89" i="1"/>
  <c r="G89" i="1"/>
  <c r="I93" i="1"/>
  <c r="H93" i="1"/>
  <c r="G93" i="1"/>
  <c r="I101" i="1"/>
  <c r="H101" i="1"/>
  <c r="G101" i="1"/>
  <c r="D23" i="1"/>
  <c r="H42" i="1"/>
  <c r="G42" i="1"/>
  <c r="I42" i="1"/>
  <c r="H46" i="1"/>
  <c r="G46" i="1"/>
  <c r="I46" i="1"/>
  <c r="H50" i="1"/>
  <c r="G50" i="1"/>
  <c r="I50" i="1"/>
  <c r="H54" i="1"/>
  <c r="G54" i="1"/>
  <c r="I54" i="1"/>
  <c r="H58" i="1"/>
  <c r="G58" i="1"/>
  <c r="I58" i="1"/>
  <c r="H62" i="1"/>
  <c r="G62" i="1"/>
  <c r="I62" i="1"/>
  <c r="I66" i="1"/>
  <c r="H66" i="1"/>
  <c r="G66" i="1"/>
  <c r="I70" i="1"/>
  <c r="H70" i="1"/>
  <c r="G70" i="1"/>
  <c r="I74" i="1"/>
  <c r="H74" i="1"/>
  <c r="G74" i="1"/>
  <c r="I78" i="1"/>
  <c r="H78" i="1"/>
  <c r="G78" i="1"/>
  <c r="I82" i="1"/>
  <c r="H82" i="1"/>
  <c r="G82" i="1"/>
  <c r="I86" i="1"/>
  <c r="H86" i="1"/>
  <c r="G86" i="1"/>
  <c r="I90" i="1"/>
  <c r="H90" i="1"/>
  <c r="G90" i="1"/>
  <c r="I94" i="1"/>
  <c r="H94" i="1"/>
  <c r="G94" i="1"/>
  <c r="I98" i="1"/>
  <c r="H98" i="1"/>
  <c r="G98" i="1"/>
  <c r="I102" i="1"/>
  <c r="H102" i="1"/>
  <c r="G102" i="1"/>
  <c r="H44" i="1"/>
  <c r="I44" i="1"/>
  <c r="G44" i="1"/>
  <c r="H52" i="1"/>
  <c r="I52" i="1"/>
  <c r="G52" i="1"/>
  <c r="H60" i="1"/>
  <c r="G60" i="1"/>
  <c r="I60" i="1"/>
  <c r="I68" i="1"/>
  <c r="H68" i="1"/>
  <c r="G68" i="1"/>
  <c r="I76" i="1"/>
  <c r="H76" i="1"/>
  <c r="G76" i="1"/>
  <c r="I84" i="1"/>
  <c r="H84" i="1"/>
  <c r="G84" i="1"/>
  <c r="I92" i="1"/>
  <c r="H92" i="1"/>
  <c r="G92" i="1"/>
  <c r="I96" i="1"/>
  <c r="H96" i="1"/>
  <c r="G96" i="1"/>
  <c r="I104" i="1"/>
  <c r="H104" i="1"/>
  <c r="G104" i="1"/>
  <c r="H45" i="1"/>
  <c r="I45" i="1"/>
  <c r="G45" i="1"/>
  <c r="H53" i="1"/>
  <c r="I53" i="1"/>
  <c r="G53" i="1"/>
  <c r="H61" i="1"/>
  <c r="G61" i="1"/>
  <c r="I61" i="1"/>
  <c r="I69" i="1"/>
  <c r="H69" i="1"/>
  <c r="G69" i="1"/>
  <c r="I77" i="1"/>
  <c r="H77" i="1"/>
  <c r="G77" i="1"/>
  <c r="I85" i="1"/>
  <c r="H85" i="1"/>
  <c r="G85" i="1"/>
  <c r="I97" i="1"/>
  <c r="H97" i="1"/>
  <c r="G97" i="1"/>
  <c r="H43" i="1"/>
  <c r="I43" i="1"/>
  <c r="G43" i="1"/>
  <c r="H47" i="1"/>
  <c r="I47" i="1"/>
  <c r="G47" i="1"/>
  <c r="H51" i="1"/>
  <c r="I51" i="1"/>
  <c r="G51" i="1"/>
  <c r="H55" i="1"/>
  <c r="I55" i="1"/>
  <c r="G55" i="1"/>
  <c r="H59" i="1"/>
  <c r="I59" i="1"/>
  <c r="G59" i="1"/>
  <c r="H63" i="1"/>
  <c r="I63" i="1"/>
  <c r="G63" i="1"/>
  <c r="I67" i="1"/>
  <c r="H67" i="1"/>
  <c r="G67" i="1"/>
  <c r="I71" i="1"/>
  <c r="H71" i="1"/>
  <c r="G71" i="1"/>
  <c r="I75" i="1"/>
  <c r="H75" i="1"/>
  <c r="G75" i="1"/>
  <c r="I79" i="1"/>
  <c r="H79" i="1"/>
  <c r="G79" i="1"/>
  <c r="I83" i="1"/>
  <c r="H83" i="1"/>
  <c r="G83" i="1"/>
  <c r="I87" i="1"/>
  <c r="H87" i="1"/>
  <c r="G87" i="1"/>
  <c r="I91" i="1"/>
  <c r="H91" i="1"/>
  <c r="G91" i="1"/>
  <c r="I95" i="1"/>
  <c r="H95" i="1"/>
  <c r="G95" i="1"/>
  <c r="I99" i="1"/>
  <c r="H99" i="1"/>
  <c r="G99" i="1"/>
  <c r="I103" i="1"/>
  <c r="H103" i="1"/>
  <c r="G103" i="1"/>
  <c r="D8" i="1"/>
  <c r="D9" i="1"/>
  <c r="D26" i="1"/>
  <c r="D13" i="1"/>
  <c r="E13" i="1" s="1"/>
  <c r="D16" i="1"/>
  <c r="D28" i="1"/>
  <c r="D33" i="1"/>
  <c r="E33" i="1" s="1"/>
  <c r="D20" i="1"/>
  <c r="E20" i="1" s="1"/>
  <c r="E23" i="1" s="1"/>
  <c r="E29" i="1" s="1"/>
  <c r="E9" i="1" l="1"/>
  <c r="E8" i="1"/>
  <c r="E32" i="1"/>
  <c r="E28" i="1"/>
  <c r="E31" i="1"/>
  <c r="E16" i="1"/>
  <c r="E25" i="1" s="1"/>
  <c r="E26" i="1" s="1"/>
</calcChain>
</file>

<file path=xl/sharedStrings.xml><?xml version="1.0" encoding="utf-8"?>
<sst xmlns="http://schemas.openxmlformats.org/spreadsheetml/2006/main" count="79" uniqueCount="51">
  <si>
    <t>u</t>
  </si>
  <si>
    <t>Parameter</t>
  </si>
  <si>
    <t>First interpolations</t>
  </si>
  <si>
    <t>x</t>
  </si>
  <si>
    <t>Aitken Graphical Lagrange Interpolation</t>
  </si>
  <si>
    <t>Y_12</t>
  </si>
  <si>
    <t>Y_23</t>
  </si>
  <si>
    <t>y_12</t>
  </si>
  <si>
    <t>Y_123</t>
  </si>
  <si>
    <t>XStar</t>
  </si>
  <si>
    <t>Control Points</t>
  </si>
  <si>
    <t>y_123</t>
  </si>
  <si>
    <t>Name</t>
  </si>
  <si>
    <t>Definition</t>
  </si>
  <si>
    <t>y_12_FLINE</t>
  </si>
  <si>
    <t>Y_123_FLINE</t>
  </si>
  <si>
    <t>Y_23_FLINE</t>
  </si>
  <si>
    <t>Work Space</t>
  </si>
  <si>
    <t>Min</t>
  </si>
  <si>
    <t>Max</t>
  </si>
  <si>
    <t>X_Work</t>
  </si>
  <si>
    <t>Construction Point</t>
  </si>
  <si>
    <t>Parameter %</t>
  </si>
  <si>
    <t>X</t>
  </si>
  <si>
    <t>Y</t>
  </si>
  <si>
    <t>High Light Xstar</t>
  </si>
  <si>
    <t>Values</t>
  </si>
  <si>
    <t>Y_Min</t>
  </si>
  <si>
    <t>Y_Max</t>
  </si>
  <si>
    <t>X_P1</t>
  </si>
  <si>
    <t>Y_P1</t>
  </si>
  <si>
    <t>X_P2</t>
  </si>
  <si>
    <t>Y_P2</t>
  </si>
  <si>
    <t>X_P3</t>
  </si>
  <si>
    <t>Y_P3</t>
  </si>
  <si>
    <t xml:space="preserve"> =(Y_P1*(X_P2-X_Values)+Y_P2*(X_Values-X_P1))/(X_P2-X_P1)</t>
  </si>
  <si>
    <t xml:space="preserve"> =(y_12_FLINE*(X_P3-X_Values)+Y_23_FLINE*(X_Values-X_P1))/(X_P3-X_P1)</t>
  </si>
  <si>
    <t xml:space="preserve"> =(Y_P2*(X_P3-X_Values)+Y_P3*(X_Values-X_P2))/(X_P3-X_P2)</t>
  </si>
  <si>
    <t>P_1</t>
  </si>
  <si>
    <t>P_2</t>
  </si>
  <si>
    <t>P_3</t>
  </si>
  <si>
    <t>Y_12 Construction</t>
  </si>
  <si>
    <t>Y_23 Construction</t>
  </si>
  <si>
    <t>Y_123 Construction</t>
  </si>
  <si>
    <t>The table below shows the details of the calculations over the domain X: (X_Work_Min,X_Work_Max)</t>
  </si>
  <si>
    <t>Show Y_12 Construction</t>
  </si>
  <si>
    <t>Show Y_23 Construction</t>
  </si>
  <si>
    <t>Move Y_12 back to X_P1</t>
  </si>
  <si>
    <t>Move Y_23 back to X_P3</t>
  </si>
  <si>
    <t>X_Values</t>
  </si>
  <si>
    <t xml:space="preserve"> =OFFSET(Aitken_Lagrange!$D1,0,0)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</si>
</sst>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0"/>
    <numFmt numFmtId="166" formatCode="0.000"/>
  </numFmts>
  <fonts count="5" x14ac:knownFonts="1">
    <font>
      <sz val="11"/>
      <color theme="1"/>
      <name val="Calibri"/>
      <family val="2"/>
      <scheme val="minor"/>
    </font>
    <font>
      <b/>
      <sz val="18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theme="0" tint="-4.9989318521683403E-2"/>
      </right>
      <top style="medium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 style="thin">
        <color theme="0" tint="-4.9989318521683403E-2"/>
      </bottom>
      <diagonal/>
    </border>
    <border>
      <left style="medium">
        <color indexed="64"/>
      </left>
      <right/>
      <top/>
      <bottom/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3" borderId="3" xfId="0" applyFill="1" applyBorder="1"/>
    <xf numFmtId="0" fontId="0" fillId="3" borderId="4" xfId="0" applyFill="1" applyBorder="1"/>
    <xf numFmtId="0" fontId="0" fillId="4" borderId="1" xfId="0" applyFill="1" applyBorder="1"/>
    <xf numFmtId="164" fontId="0" fillId="4" borderId="1" xfId="0" applyNumberFormat="1" applyFill="1" applyBorder="1"/>
    <xf numFmtId="164" fontId="0" fillId="3" borderId="3" xfId="0" applyNumberFormat="1" applyFill="1" applyBorder="1"/>
    <xf numFmtId="164" fontId="0" fillId="3" borderId="4" xfId="0" applyNumberFormat="1" applyFill="1" applyBorder="1"/>
    <xf numFmtId="0" fontId="0" fillId="4" borderId="4" xfId="0" applyFill="1" applyBorder="1" applyAlignment="1">
      <alignment horizontal="right"/>
    </xf>
    <xf numFmtId="0" fontId="0" fillId="4" borderId="0" xfId="0" applyFill="1" applyBorder="1" applyAlignment="1">
      <alignment horizontal="right" vertical="top" wrapText="1"/>
    </xf>
    <xf numFmtId="0" fontId="2" fillId="2" borderId="0" xfId="0" applyFont="1" applyFill="1" applyAlignment="1">
      <alignment horizontal="centerContinuous"/>
    </xf>
    <xf numFmtId="0" fontId="0" fillId="4" borderId="9" xfId="0" applyFill="1" applyBorder="1" applyAlignment="1"/>
    <xf numFmtId="0" fontId="0" fillId="4" borderId="10" xfId="0" applyFill="1" applyBorder="1" applyAlignment="1">
      <alignment horizontal="right" vertical="top" wrapText="1"/>
    </xf>
    <xf numFmtId="0" fontId="0" fillId="4" borderId="13" xfId="0" applyFill="1" applyBorder="1" applyAlignment="1"/>
    <xf numFmtId="165" fontId="0" fillId="2" borderId="0" xfId="0" applyNumberFormat="1" applyFill="1"/>
    <xf numFmtId="165" fontId="2" fillId="2" borderId="0" xfId="0" applyNumberFormat="1" applyFont="1" applyFill="1" applyAlignment="1">
      <alignment horizontal="centerContinuous"/>
    </xf>
    <xf numFmtId="165" fontId="0" fillId="4" borderId="2" xfId="0" applyNumberFormat="1" applyFill="1" applyBorder="1"/>
    <xf numFmtId="165" fontId="0" fillId="4" borderId="5" xfId="0" applyNumberFormat="1" applyFill="1" applyBorder="1" applyAlignment="1">
      <alignment horizontal="right"/>
    </xf>
    <xf numFmtId="165" fontId="0" fillId="3" borderId="2" xfId="0" applyNumberFormat="1" applyFill="1" applyBorder="1"/>
    <xf numFmtId="165" fontId="0" fillId="3" borderId="0" xfId="0" applyNumberFormat="1" applyFill="1" applyBorder="1"/>
    <xf numFmtId="165" fontId="0" fillId="3" borderId="5" xfId="0" applyNumberFormat="1" applyFill="1" applyBorder="1"/>
    <xf numFmtId="0" fontId="3" fillId="4" borderId="15" xfId="0" applyFont="1" applyFill="1" applyBorder="1" applyAlignment="1"/>
    <xf numFmtId="164" fontId="3" fillId="4" borderId="16" xfId="0" applyNumberFormat="1" applyFont="1" applyFill="1" applyBorder="1" applyAlignment="1">
      <alignment horizontal="right" vertical="top" wrapText="1"/>
    </xf>
    <xf numFmtId="0" fontId="3" fillId="4" borderId="9" xfId="0" applyFont="1" applyFill="1" applyBorder="1" applyAlignment="1"/>
    <xf numFmtId="164" fontId="3" fillId="4" borderId="10" xfId="0" applyNumberFormat="1" applyFont="1" applyFill="1" applyBorder="1" applyAlignment="1">
      <alignment horizontal="right" vertical="top" wrapText="1"/>
    </xf>
    <xf numFmtId="164" fontId="3" fillId="4" borderId="0" xfId="0" applyNumberFormat="1" applyFont="1" applyFill="1" applyBorder="1" applyAlignment="1">
      <alignment horizontal="right" vertical="top" wrapText="1"/>
    </xf>
    <xf numFmtId="0" fontId="3" fillId="0" borderId="0" xfId="0" applyFont="1"/>
    <xf numFmtId="0" fontId="0" fillId="2" borderId="20" xfId="0" applyFill="1" applyBorder="1"/>
    <xf numFmtId="0" fontId="1" fillId="2" borderId="20" xfId="0" applyFont="1" applyFill="1" applyBorder="1"/>
    <xf numFmtId="0" fontId="4" fillId="2" borderId="20" xfId="0" applyFont="1" applyFill="1" applyBorder="1"/>
    <xf numFmtId="0" fontId="1" fillId="2" borderId="7" xfId="0" applyFont="1" applyFill="1" applyBorder="1" applyAlignment="1">
      <alignment horizontal="centerContinuous"/>
    </xf>
    <xf numFmtId="0" fontId="1" fillId="2" borderId="6" xfId="0" applyFont="1" applyFill="1" applyBorder="1" applyAlignment="1">
      <alignment horizontal="centerContinuous"/>
    </xf>
    <xf numFmtId="0" fontId="0" fillId="2" borderId="22" xfId="0" applyFill="1" applyBorder="1" applyAlignment="1">
      <alignment horizontal="centerContinuous"/>
    </xf>
    <xf numFmtId="0" fontId="0" fillId="2" borderId="7" xfId="0" applyFill="1" applyBorder="1" applyAlignment="1">
      <alignment horizontal="centerContinuous"/>
    </xf>
    <xf numFmtId="165" fontId="0" fillId="2" borderId="0" xfId="0" applyNumberFormat="1" applyFill="1" applyBorder="1"/>
    <xf numFmtId="0" fontId="4" fillId="2" borderId="0" xfId="0" applyFont="1" applyFill="1" applyBorder="1"/>
    <xf numFmtId="0" fontId="0" fillId="2" borderId="4" xfId="0" applyFill="1" applyBorder="1" applyAlignment="1">
      <alignment horizontal="centerContinuous"/>
    </xf>
    <xf numFmtId="165" fontId="0" fillId="2" borderId="0" xfId="0" applyNumberFormat="1" applyFill="1" applyAlignment="1">
      <alignment horizontal="left"/>
    </xf>
    <xf numFmtId="0" fontId="1" fillId="2" borderId="0" xfId="0" applyFont="1" applyFill="1" applyBorder="1"/>
    <xf numFmtId="165" fontId="0" fillId="2" borderId="23" xfId="0" applyNumberFormat="1" applyFill="1" applyBorder="1" applyAlignment="1">
      <alignment horizontal="centerContinuous"/>
    </xf>
    <xf numFmtId="165" fontId="0" fillId="3" borderId="1" xfId="0" applyNumberFormat="1" applyFill="1" applyBorder="1"/>
    <xf numFmtId="165" fontId="0" fillId="3" borderId="3" xfId="0" applyNumberFormat="1" applyFill="1" applyBorder="1"/>
    <xf numFmtId="165" fontId="0" fillId="3" borderId="4" xfId="0" applyNumberFormat="1" applyFill="1" applyBorder="1"/>
    <xf numFmtId="0" fontId="0" fillId="2" borderId="0" xfId="0" applyFill="1" applyBorder="1"/>
    <xf numFmtId="165" fontId="0" fillId="2" borderId="7" xfId="0" applyNumberFormat="1" applyFill="1" applyBorder="1" applyAlignment="1">
      <alignment horizontal="centerContinuous"/>
    </xf>
    <xf numFmtId="0" fontId="3" fillId="2" borderId="20" xfId="0" applyFont="1" applyFill="1" applyBorder="1" applyAlignment="1">
      <alignment horizontal="centerContinuous"/>
    </xf>
    <xf numFmtId="165" fontId="3" fillId="2" borderId="20" xfId="0" applyNumberFormat="1" applyFont="1" applyFill="1" applyBorder="1" applyAlignment="1">
      <alignment horizontal="centerContinuous"/>
    </xf>
    <xf numFmtId="0" fontId="0" fillId="4" borderId="15" xfId="0" applyFill="1" applyBorder="1" applyAlignment="1"/>
    <xf numFmtId="164" fontId="0" fillId="4" borderId="16" xfId="0" applyNumberFormat="1" applyFill="1" applyBorder="1" applyAlignment="1">
      <alignment horizontal="right" vertical="top" wrapText="1"/>
    </xf>
    <xf numFmtId="2" fontId="1" fillId="2" borderId="20" xfId="0" applyNumberFormat="1" applyFont="1" applyFill="1" applyBorder="1"/>
    <xf numFmtId="0" fontId="0" fillId="4" borderId="5" xfId="0" applyFill="1" applyBorder="1" applyAlignment="1">
      <alignment horizontal="right"/>
    </xf>
    <xf numFmtId="164" fontId="0" fillId="3" borderId="0" xfId="0" applyNumberFormat="1" applyFill="1" applyBorder="1"/>
    <xf numFmtId="164" fontId="0" fillId="3" borderId="5" xfId="0" applyNumberFormat="1" applyFill="1" applyBorder="1"/>
    <xf numFmtId="166" fontId="3" fillId="3" borderId="10" xfId="0" applyNumberFormat="1" applyFont="1" applyFill="1" applyBorder="1" applyAlignment="1"/>
    <xf numFmtId="166" fontId="3" fillId="3" borderId="17" xfId="0" applyNumberFormat="1" applyFont="1" applyFill="1" applyBorder="1" applyAlignment="1"/>
    <xf numFmtId="166" fontId="3" fillId="3" borderId="16" xfId="0" applyNumberFormat="1" applyFont="1" applyFill="1" applyBorder="1" applyAlignment="1"/>
    <xf numFmtId="166" fontId="3" fillId="3" borderId="19" xfId="0" applyNumberFormat="1" applyFont="1" applyFill="1" applyBorder="1" applyAlignment="1"/>
    <xf numFmtId="166" fontId="2" fillId="2" borderId="0" xfId="0" applyNumberFormat="1" applyFont="1" applyFill="1" applyAlignment="1">
      <alignment horizontal="centerContinuous"/>
    </xf>
    <xf numFmtId="166" fontId="0" fillId="5" borderId="11" xfId="0" applyNumberFormat="1" applyFill="1" applyBorder="1" applyAlignment="1"/>
    <xf numFmtId="166" fontId="0" fillId="5" borderId="12" xfId="0" applyNumberFormat="1" applyFill="1" applyBorder="1" applyAlignment="1"/>
    <xf numFmtId="166" fontId="0" fillId="5" borderId="8" xfId="0" applyNumberFormat="1" applyFill="1" applyBorder="1" applyAlignment="1"/>
    <xf numFmtId="166" fontId="0" fillId="5" borderId="14" xfId="0" applyNumberFormat="1" applyFill="1" applyBorder="1" applyAlignment="1"/>
    <xf numFmtId="166" fontId="3" fillId="3" borderId="18" xfId="0" applyNumberFormat="1" applyFont="1" applyFill="1" applyBorder="1" applyAlignment="1"/>
    <xf numFmtId="166" fontId="0" fillId="5" borderId="10" xfId="0" applyNumberFormat="1" applyFill="1" applyBorder="1" applyAlignment="1"/>
    <xf numFmtId="166" fontId="0" fillId="5" borderId="17" xfId="0" applyNumberFormat="1" applyFill="1" applyBorder="1" applyAlignment="1"/>
    <xf numFmtId="166" fontId="0" fillId="3" borderId="0" xfId="0" applyNumberFormat="1" applyFill="1" applyBorder="1" applyAlignment="1"/>
    <xf numFmtId="166" fontId="0" fillId="3" borderId="21" xfId="0" applyNumberFormat="1" applyFill="1" applyBorder="1" applyAlignment="1"/>
    <xf numFmtId="166" fontId="0" fillId="3" borderId="16" xfId="0" applyNumberFormat="1" applyFill="1" applyBorder="1" applyAlignment="1"/>
    <xf numFmtId="166" fontId="0" fillId="3" borderId="19" xfId="0" applyNumberFormat="1" applyFill="1" applyBorder="1" applyAlignment="1"/>
    <xf numFmtId="166" fontId="0" fillId="3" borderId="10" xfId="0" applyNumberFormat="1" applyFill="1" applyBorder="1" applyAlignment="1"/>
    <xf numFmtId="166" fontId="3" fillId="3" borderId="21" xfId="0" applyNumberFormat="1" applyFont="1" applyFill="1" applyBorder="1" applyAlignment="1"/>
    <xf numFmtId="166" fontId="0" fillId="0" borderId="2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scatterChart>
        <c:scatterStyle val="lineMarker"/>
        <c:varyColors val="0"/>
        <c:ser>
          <c:idx val="6"/>
          <c:order val="0"/>
          <c:tx>
            <c:v>High_Light_XStar</c:v>
          </c:tx>
          <c:spPr>
            <a:ln w="19050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Aitken_Lagrange!$D$8:$D$9</c:f>
              <c:numCache>
                <c:formatCode>0.000</c:formatCode>
                <c:ptCount val="2"/>
                <c:pt idx="0">
                  <c:v>2.5</c:v>
                </c:pt>
                <c:pt idx="1">
                  <c:v>2.5</c:v>
                </c:pt>
              </c:numCache>
            </c:numRef>
          </c:xVal>
          <c:yVal>
            <c:numRef>
              <c:f>Aitken_Lagrange!$E$8:$E$9</c:f>
              <c:numCache>
                <c:formatCode>0.000</c:formatCode>
                <c:ptCount val="2"/>
                <c:pt idx="0">
                  <c:v>-8.2857142857142865</c:v>
                </c:pt>
                <c:pt idx="1">
                  <c:v>11.666666666666666</c:v>
                </c:pt>
              </c:numCache>
            </c:numRef>
          </c:yVal>
          <c:smooth val="0"/>
        </c:ser>
        <c:ser>
          <c:idx val="0"/>
          <c:order val="1"/>
          <c:tx>
            <c:v>Control_Points</c:v>
          </c:tx>
          <c:spPr>
            <a:ln w="28575">
              <a:noFill/>
            </a:ln>
          </c:spPr>
          <c:marker>
            <c:symbol val="square"/>
            <c:size val="6"/>
            <c:spPr>
              <a:solidFill>
                <a:schemeClr val="tx1">
                  <a:lumMod val="95000"/>
                  <a:lumOff val="5000"/>
                </a:schemeClr>
              </a:solidFill>
            </c:spPr>
          </c:marker>
          <c:xVal>
            <c:numRef>
              <c:f>Aitken_Lagrange!$G$10:$G$12</c:f>
              <c:numCache>
                <c:formatCode>0.000</c:formatCode>
                <c:ptCount val="3"/>
                <c:pt idx="0">
                  <c:v>0.5</c:v>
                </c:pt>
                <c:pt idx="1">
                  <c:v>2</c:v>
                </c:pt>
                <c:pt idx="2">
                  <c:v>4</c:v>
                </c:pt>
              </c:numCache>
            </c:numRef>
          </c:xVal>
          <c:yVal>
            <c:numRef>
              <c:f>Aitken_Lagrange!$H$10:$H$12</c:f>
              <c:numCache>
                <c:formatCode>0.000</c:formatCode>
                <c:ptCount val="3"/>
                <c:pt idx="0">
                  <c:v>5</c:v>
                </c:pt>
                <c:pt idx="1">
                  <c:v>10</c:v>
                </c:pt>
                <c:pt idx="2">
                  <c:v>2</c:v>
                </c:pt>
              </c:numCache>
            </c:numRef>
          </c:yVal>
          <c:smooth val="0"/>
        </c:ser>
        <c:ser>
          <c:idx val="1"/>
          <c:order val="2"/>
          <c:tx>
            <c:v>Y_12</c:v>
          </c:tx>
          <c:spPr>
            <a:ln w="12700">
              <a:solidFill>
                <a:srgbClr val="92D050"/>
              </a:solidFill>
              <a:tailEnd type="triangle" w="med" len="med"/>
            </a:ln>
          </c:spPr>
          <c:marker>
            <c:symbol val="none"/>
          </c:marker>
          <c:xVal>
            <c:numRef>
              <c:f>Aitken_Lagrange!$D$15:$D$16</c:f>
              <c:numCache>
                <c:formatCode>0.000</c:formatCode>
                <c:ptCount val="2"/>
                <c:pt idx="0">
                  <c:v>0.5</c:v>
                </c:pt>
                <c:pt idx="1">
                  <c:v>2.5</c:v>
                </c:pt>
              </c:numCache>
            </c:numRef>
          </c:xVal>
          <c:yVal>
            <c:numRef>
              <c:f>Aitken_Lagrange!$E$15:$E$16</c:f>
              <c:numCache>
                <c:formatCode>0.000</c:formatCode>
                <c:ptCount val="2"/>
                <c:pt idx="0">
                  <c:v>5</c:v>
                </c:pt>
                <c:pt idx="1">
                  <c:v>11.666666666666666</c:v>
                </c:pt>
              </c:numCache>
            </c:numRef>
          </c:yVal>
          <c:smooth val="0"/>
        </c:ser>
        <c:ser>
          <c:idx val="2"/>
          <c:order val="3"/>
          <c:tx>
            <c:v>Y_23</c:v>
          </c:tx>
          <c:spPr>
            <a:ln w="12700">
              <a:solidFill>
                <a:srgbClr val="92D050"/>
              </a:solidFill>
              <a:tailEnd type="triangle" w="med" len="med"/>
            </a:ln>
          </c:spPr>
          <c:marker>
            <c:symbol val="none"/>
          </c:marker>
          <c:xVal>
            <c:numRef>
              <c:f>Aitken_Lagrange!$D$22:$D$23</c:f>
              <c:numCache>
                <c:formatCode>0.000</c:formatCode>
                <c:ptCount val="2"/>
                <c:pt idx="0">
                  <c:v>2</c:v>
                </c:pt>
                <c:pt idx="1">
                  <c:v>2.5</c:v>
                </c:pt>
              </c:numCache>
            </c:numRef>
          </c:xVal>
          <c:yVal>
            <c:numRef>
              <c:f>Aitken_Lagrange!$E$22:$E$23</c:f>
              <c:numCache>
                <c:formatCode>0.000</c:formatCode>
                <c:ptCount val="2"/>
                <c:pt idx="0">
                  <c:v>10</c:v>
                </c:pt>
                <c:pt idx="1">
                  <c:v>8</c:v>
                </c:pt>
              </c:numCache>
            </c:numRef>
          </c:yVal>
          <c:smooth val="0"/>
        </c:ser>
        <c:ser>
          <c:idx val="3"/>
          <c:order val="4"/>
          <c:tx>
            <c:v>Y_12_@_X_1</c:v>
          </c:tx>
          <c:spPr>
            <a:ln w="12700">
              <a:solidFill>
                <a:srgbClr val="00B0F0"/>
              </a:solidFill>
              <a:headEnd type="triangle" w="med" len="med"/>
              <a:tailEnd type="none" w="lg" len="lg"/>
            </a:ln>
          </c:spPr>
          <c:marker>
            <c:symbol val="none"/>
          </c:marker>
          <c:xVal>
            <c:numRef>
              <c:f>Aitken_Lagrange!$D$25:$D$26</c:f>
              <c:numCache>
                <c:formatCode>0.000</c:formatCode>
                <c:ptCount val="2"/>
                <c:pt idx="0">
                  <c:v>0.5</c:v>
                </c:pt>
                <c:pt idx="1">
                  <c:v>2.5</c:v>
                </c:pt>
              </c:numCache>
            </c:numRef>
          </c:xVal>
          <c:yVal>
            <c:numRef>
              <c:f>Aitken_Lagrange!$E$25:$E$26</c:f>
              <c:numCache>
                <c:formatCode>0.000</c:formatCode>
                <c:ptCount val="2"/>
                <c:pt idx="0">
                  <c:v>11.666666666666666</c:v>
                </c:pt>
                <c:pt idx="1">
                  <c:v>11.666666666666666</c:v>
                </c:pt>
              </c:numCache>
            </c:numRef>
          </c:yVal>
          <c:smooth val="0"/>
        </c:ser>
        <c:ser>
          <c:idx val="4"/>
          <c:order val="5"/>
          <c:tx>
            <c:v>Y_23_@_X_P3</c:v>
          </c:tx>
          <c:spPr>
            <a:ln w="12700">
              <a:solidFill>
                <a:srgbClr val="00B0F0"/>
              </a:solidFill>
              <a:tailEnd type="triangle" w="med" len="med"/>
            </a:ln>
          </c:spPr>
          <c:marker>
            <c:symbol val="none"/>
          </c:marker>
          <c:xVal>
            <c:numRef>
              <c:f>Aitken_Lagrange!$D$28:$D$29</c:f>
              <c:numCache>
                <c:formatCode>0.000</c:formatCode>
                <c:ptCount val="2"/>
                <c:pt idx="0">
                  <c:v>2.5</c:v>
                </c:pt>
                <c:pt idx="1">
                  <c:v>4</c:v>
                </c:pt>
              </c:numCache>
            </c:numRef>
          </c:xVal>
          <c:yVal>
            <c:numRef>
              <c:f>Aitken_Lagrange!$E$28:$E$29</c:f>
              <c:numCache>
                <c:formatCode>0.000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yVal>
          <c:smooth val="0"/>
        </c:ser>
        <c:ser>
          <c:idx val="5"/>
          <c:order val="6"/>
          <c:tx>
            <c:v>Y_123 Construction</c:v>
          </c:tx>
          <c:spPr>
            <a:ln w="12700">
              <a:solidFill>
                <a:schemeClr val="accent4">
                  <a:lumMod val="50000"/>
                </a:schemeClr>
              </a:solidFill>
              <a:headEnd type="triangle"/>
              <a:tailEnd type="triangle" w="med" len="med"/>
            </a:ln>
          </c:spPr>
          <c:marker>
            <c:symbol val="none"/>
          </c:marker>
          <c:xVal>
            <c:numRef>
              <c:f>Aitken_Lagrange!$D$31:$D$32</c:f>
              <c:numCache>
                <c:formatCode>0.000</c:formatCode>
                <c:ptCount val="2"/>
                <c:pt idx="0">
                  <c:v>0.5</c:v>
                </c:pt>
                <c:pt idx="1">
                  <c:v>4</c:v>
                </c:pt>
              </c:numCache>
            </c:numRef>
          </c:xVal>
          <c:yVal>
            <c:numRef>
              <c:f>Aitken_Lagrange!$E$31:$E$32</c:f>
              <c:numCache>
                <c:formatCode>0.000</c:formatCode>
                <c:ptCount val="2"/>
                <c:pt idx="0">
                  <c:v>11.666666666666666</c:v>
                </c:pt>
                <c:pt idx="1">
                  <c:v>8</c:v>
                </c:pt>
              </c:numCache>
            </c:numRef>
          </c:yVal>
          <c:smooth val="0"/>
        </c:ser>
        <c:ser>
          <c:idx val="7"/>
          <c:order val="7"/>
          <c:tx>
            <c:v>Y_123 Evaluation</c:v>
          </c:tx>
          <c:marker>
            <c:symbol val="circle"/>
            <c:size val="10"/>
            <c:spPr>
              <a:solidFill>
                <a:srgbClr val="FFC000"/>
              </a:solidFill>
            </c:spPr>
          </c:marker>
          <c:xVal>
            <c:numRef>
              <c:f>Aitken_Lagrange!$D$33</c:f>
              <c:numCache>
                <c:formatCode>0.000</c:formatCode>
                <c:ptCount val="1"/>
                <c:pt idx="0">
                  <c:v>2.5</c:v>
                </c:pt>
              </c:numCache>
            </c:numRef>
          </c:xVal>
          <c:yVal>
            <c:numRef>
              <c:f>Aitken_Lagrange!$E$33</c:f>
              <c:numCache>
                <c:formatCode>0.000</c:formatCode>
                <c:ptCount val="1"/>
                <c:pt idx="0">
                  <c:v>9.5714285714285712</c:v>
                </c:pt>
              </c:numCache>
            </c:numRef>
          </c:yVal>
          <c:smooth val="0"/>
        </c:ser>
        <c:ser>
          <c:idx val="8"/>
          <c:order val="8"/>
          <c:tx>
            <c:v>Three Point Aitken Lagrange</c:v>
          </c:tx>
          <c:spPr>
            <a:ln w="254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Aitken_Lagrange!$D$40:$D$140</c:f>
              <c:numCache>
                <c:formatCode>0.00000</c:formatCode>
                <c:ptCount val="10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0.44999999999999996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0.85000000000000009</c:v>
                </c:pt>
                <c:pt idx="18">
                  <c:v>0.89999999999999991</c:v>
                </c:pt>
                <c:pt idx="19">
                  <c:v>0.95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  <c:pt idx="29">
                  <c:v>1.45</c:v>
                </c:pt>
                <c:pt idx="30">
                  <c:v>1.5</c:v>
                </c:pt>
                <c:pt idx="31">
                  <c:v>1.55</c:v>
                </c:pt>
                <c:pt idx="32">
                  <c:v>1.6</c:v>
                </c:pt>
                <c:pt idx="33">
                  <c:v>1.6500000000000001</c:v>
                </c:pt>
                <c:pt idx="34">
                  <c:v>1.7000000000000002</c:v>
                </c:pt>
                <c:pt idx="35">
                  <c:v>1.75</c:v>
                </c:pt>
                <c:pt idx="36">
                  <c:v>1.7999999999999998</c:v>
                </c:pt>
                <c:pt idx="37">
                  <c:v>1.85</c:v>
                </c:pt>
                <c:pt idx="38">
                  <c:v>1.9</c:v>
                </c:pt>
                <c:pt idx="39">
                  <c:v>1.9500000000000002</c:v>
                </c:pt>
                <c:pt idx="40">
                  <c:v>2</c:v>
                </c:pt>
                <c:pt idx="41">
                  <c:v>2.0499999999999998</c:v>
                </c:pt>
                <c:pt idx="42">
                  <c:v>2.1</c:v>
                </c:pt>
                <c:pt idx="43">
                  <c:v>2.15</c:v>
                </c:pt>
                <c:pt idx="44">
                  <c:v>2.2000000000000002</c:v>
                </c:pt>
                <c:pt idx="45">
                  <c:v>2.25</c:v>
                </c:pt>
                <c:pt idx="46">
                  <c:v>2.3000000000000003</c:v>
                </c:pt>
                <c:pt idx="47">
                  <c:v>2.3499999999999996</c:v>
                </c:pt>
                <c:pt idx="48">
                  <c:v>2.4</c:v>
                </c:pt>
                <c:pt idx="49">
                  <c:v>2.4500000000000002</c:v>
                </c:pt>
                <c:pt idx="50">
                  <c:v>2.5</c:v>
                </c:pt>
                <c:pt idx="51">
                  <c:v>2.5499999999999998</c:v>
                </c:pt>
                <c:pt idx="52">
                  <c:v>2.6</c:v>
                </c:pt>
                <c:pt idx="53">
                  <c:v>2.6500000000000004</c:v>
                </c:pt>
                <c:pt idx="54">
                  <c:v>2.7</c:v>
                </c:pt>
                <c:pt idx="55">
                  <c:v>2.75</c:v>
                </c:pt>
                <c:pt idx="56">
                  <c:v>2.8000000000000003</c:v>
                </c:pt>
                <c:pt idx="57">
                  <c:v>2.8499999999999996</c:v>
                </c:pt>
                <c:pt idx="58">
                  <c:v>2.9</c:v>
                </c:pt>
                <c:pt idx="59">
                  <c:v>2.9499999999999997</c:v>
                </c:pt>
                <c:pt idx="60">
                  <c:v>3</c:v>
                </c:pt>
                <c:pt idx="61">
                  <c:v>3.05</c:v>
                </c:pt>
                <c:pt idx="62">
                  <c:v>3.1</c:v>
                </c:pt>
                <c:pt idx="63">
                  <c:v>3.15</c:v>
                </c:pt>
                <c:pt idx="64">
                  <c:v>3.2</c:v>
                </c:pt>
                <c:pt idx="65">
                  <c:v>3.25</c:v>
                </c:pt>
                <c:pt idx="66">
                  <c:v>3.3000000000000003</c:v>
                </c:pt>
                <c:pt idx="67">
                  <c:v>3.35</c:v>
                </c:pt>
                <c:pt idx="68">
                  <c:v>3.4000000000000004</c:v>
                </c:pt>
                <c:pt idx="69">
                  <c:v>3.4499999999999997</c:v>
                </c:pt>
                <c:pt idx="70">
                  <c:v>3.5</c:v>
                </c:pt>
                <c:pt idx="71">
                  <c:v>3.55</c:v>
                </c:pt>
                <c:pt idx="72">
                  <c:v>3.5999999999999996</c:v>
                </c:pt>
                <c:pt idx="73">
                  <c:v>3.65</c:v>
                </c:pt>
                <c:pt idx="74">
                  <c:v>3.7</c:v>
                </c:pt>
                <c:pt idx="75">
                  <c:v>3.75</c:v>
                </c:pt>
                <c:pt idx="76">
                  <c:v>3.8</c:v>
                </c:pt>
                <c:pt idx="77">
                  <c:v>3.85</c:v>
                </c:pt>
                <c:pt idx="78">
                  <c:v>3.9000000000000004</c:v>
                </c:pt>
                <c:pt idx="79">
                  <c:v>3.95</c:v>
                </c:pt>
                <c:pt idx="80">
                  <c:v>4</c:v>
                </c:pt>
                <c:pt idx="81">
                  <c:v>4.0500000000000007</c:v>
                </c:pt>
                <c:pt idx="82">
                  <c:v>4.0999999999999996</c:v>
                </c:pt>
                <c:pt idx="83">
                  <c:v>4.1499999999999995</c:v>
                </c:pt>
                <c:pt idx="84">
                  <c:v>4.2</c:v>
                </c:pt>
                <c:pt idx="85">
                  <c:v>4.25</c:v>
                </c:pt>
                <c:pt idx="86">
                  <c:v>4.3</c:v>
                </c:pt>
                <c:pt idx="87">
                  <c:v>4.3499999999999996</c:v>
                </c:pt>
                <c:pt idx="88">
                  <c:v>4.4000000000000004</c:v>
                </c:pt>
                <c:pt idx="89">
                  <c:v>4.45</c:v>
                </c:pt>
                <c:pt idx="90">
                  <c:v>4.5</c:v>
                </c:pt>
                <c:pt idx="91">
                  <c:v>4.55</c:v>
                </c:pt>
                <c:pt idx="92">
                  <c:v>4.6000000000000005</c:v>
                </c:pt>
                <c:pt idx="93">
                  <c:v>4.6500000000000004</c:v>
                </c:pt>
                <c:pt idx="94">
                  <c:v>4.6999999999999993</c:v>
                </c:pt>
                <c:pt idx="95">
                  <c:v>4.75</c:v>
                </c:pt>
                <c:pt idx="96">
                  <c:v>4.8</c:v>
                </c:pt>
                <c:pt idx="97">
                  <c:v>4.8499999999999996</c:v>
                </c:pt>
                <c:pt idx="98">
                  <c:v>4.9000000000000004</c:v>
                </c:pt>
                <c:pt idx="99">
                  <c:v>4.95</c:v>
                </c:pt>
                <c:pt idx="100">
                  <c:v>5</c:v>
                </c:pt>
              </c:numCache>
            </c:numRef>
          </c:xVal>
          <c:yVal>
            <c:numRef>
              <c:f>Aitken_Lagrange!$I$40:$I$140</c:f>
              <c:numCache>
                <c:formatCode>0.00000</c:formatCode>
                <c:ptCount val="101"/>
                <c:pt idx="0">
                  <c:v>1.2380952380952384</c:v>
                </c:pt>
                <c:pt idx="1">
                  <c:v>1.6614285714285717</c:v>
                </c:pt>
                <c:pt idx="2">
                  <c:v>2.0742857142857138</c:v>
                </c:pt>
                <c:pt idx="3">
                  <c:v>2.4766666666666675</c:v>
                </c:pt>
                <c:pt idx="4">
                  <c:v>2.8685714285714283</c:v>
                </c:pt>
                <c:pt idx="5">
                  <c:v>3.2500000000000004</c:v>
                </c:pt>
                <c:pt idx="6">
                  <c:v>3.6209523809523807</c:v>
                </c:pt>
                <c:pt idx="7">
                  <c:v>3.9814285714285718</c:v>
                </c:pt>
                <c:pt idx="8">
                  <c:v>4.3314285714285718</c:v>
                </c:pt>
                <c:pt idx="9">
                  <c:v>4.6709523809523796</c:v>
                </c:pt>
                <c:pt idx="10">
                  <c:v>5</c:v>
                </c:pt>
                <c:pt idx="11">
                  <c:v>5.3185714285714294</c:v>
                </c:pt>
                <c:pt idx="12">
                  <c:v>5.626666666666666</c:v>
                </c:pt>
                <c:pt idx="13">
                  <c:v>5.9242857142857144</c:v>
                </c:pt>
                <c:pt idx="14">
                  <c:v>6.2114285714285717</c:v>
                </c:pt>
                <c:pt idx="15">
                  <c:v>6.4880952380952381</c:v>
                </c:pt>
                <c:pt idx="16">
                  <c:v>6.7542857142857153</c:v>
                </c:pt>
                <c:pt idx="17">
                  <c:v>7.0100000000000007</c:v>
                </c:pt>
                <c:pt idx="18">
                  <c:v>7.2552380952380942</c:v>
                </c:pt>
                <c:pt idx="19">
                  <c:v>7.4899999999999993</c:v>
                </c:pt>
                <c:pt idx="20">
                  <c:v>7.7142857142857144</c:v>
                </c:pt>
                <c:pt idx="21">
                  <c:v>7.9280952380952385</c:v>
                </c:pt>
                <c:pt idx="22">
                  <c:v>8.1314285714285717</c:v>
                </c:pt>
                <c:pt idx="23">
                  <c:v>8.324285714285713</c:v>
                </c:pt>
                <c:pt idx="24">
                  <c:v>8.5066666666666659</c:v>
                </c:pt>
                <c:pt idx="25">
                  <c:v>8.6785714285714288</c:v>
                </c:pt>
                <c:pt idx="26">
                  <c:v>8.8400000000000016</c:v>
                </c:pt>
                <c:pt idx="27">
                  <c:v>8.9909523809523808</c:v>
                </c:pt>
                <c:pt idx="28">
                  <c:v>9.1314285714285699</c:v>
                </c:pt>
                <c:pt idx="29">
                  <c:v>9.2614285714285689</c:v>
                </c:pt>
                <c:pt idx="30">
                  <c:v>9.3809523809523814</c:v>
                </c:pt>
                <c:pt idx="31">
                  <c:v>9.49</c:v>
                </c:pt>
                <c:pt idx="32">
                  <c:v>9.5885714285714272</c:v>
                </c:pt>
                <c:pt idx="33">
                  <c:v>9.6766666666666659</c:v>
                </c:pt>
                <c:pt idx="34">
                  <c:v>9.7542857142857144</c:v>
                </c:pt>
                <c:pt idx="35">
                  <c:v>9.8214285714285712</c:v>
                </c:pt>
                <c:pt idx="36">
                  <c:v>9.8780952380952396</c:v>
                </c:pt>
                <c:pt idx="37">
                  <c:v>9.9242857142857144</c:v>
                </c:pt>
                <c:pt idx="38">
                  <c:v>9.9599999999999991</c:v>
                </c:pt>
                <c:pt idx="39">
                  <c:v>9.9852380952380937</c:v>
                </c:pt>
                <c:pt idx="40">
                  <c:v>10</c:v>
                </c:pt>
                <c:pt idx="41">
                  <c:v>10.004285714285714</c:v>
                </c:pt>
                <c:pt idx="42">
                  <c:v>9.998095238095237</c:v>
                </c:pt>
                <c:pt idx="43">
                  <c:v>9.9814285714285713</c:v>
                </c:pt>
                <c:pt idx="44">
                  <c:v>9.9542857142857137</c:v>
                </c:pt>
                <c:pt idx="45">
                  <c:v>9.9166666666666679</c:v>
                </c:pt>
                <c:pt idx="46">
                  <c:v>9.8685714285714283</c:v>
                </c:pt>
                <c:pt idx="47">
                  <c:v>9.8100000000000023</c:v>
                </c:pt>
                <c:pt idx="48">
                  <c:v>9.7409523809523808</c:v>
                </c:pt>
                <c:pt idx="49">
                  <c:v>9.661428571428571</c:v>
                </c:pt>
                <c:pt idx="50">
                  <c:v>9.5714285714285712</c:v>
                </c:pt>
                <c:pt idx="51">
                  <c:v>9.4709523809523812</c:v>
                </c:pt>
                <c:pt idx="52">
                  <c:v>9.36</c:v>
                </c:pt>
                <c:pt idx="53">
                  <c:v>9.2385714285714275</c:v>
                </c:pt>
                <c:pt idx="54">
                  <c:v>9.1066666666666656</c:v>
                </c:pt>
                <c:pt idx="55">
                  <c:v>8.9642857142857135</c:v>
                </c:pt>
                <c:pt idx="56">
                  <c:v>8.8114285714285696</c:v>
                </c:pt>
                <c:pt idx="57">
                  <c:v>8.6480952380952392</c:v>
                </c:pt>
                <c:pt idx="58">
                  <c:v>8.4742857142857151</c:v>
                </c:pt>
                <c:pt idx="59">
                  <c:v>8.2900000000000009</c:v>
                </c:pt>
                <c:pt idx="60">
                  <c:v>8.0952380952380967</c:v>
                </c:pt>
                <c:pt idx="61">
                  <c:v>7.8900000000000006</c:v>
                </c:pt>
                <c:pt idx="62">
                  <c:v>7.6742857142857144</c:v>
                </c:pt>
                <c:pt idx="63">
                  <c:v>7.448095238095239</c:v>
                </c:pt>
                <c:pt idx="64">
                  <c:v>7.21142857142857</c:v>
                </c:pt>
                <c:pt idx="65">
                  <c:v>6.9642857142857144</c:v>
                </c:pt>
                <c:pt idx="66">
                  <c:v>6.7066666666666652</c:v>
                </c:pt>
                <c:pt idx="67">
                  <c:v>6.4385714285714277</c:v>
                </c:pt>
                <c:pt idx="68">
                  <c:v>6.1599999999999975</c:v>
                </c:pt>
                <c:pt idx="69">
                  <c:v>5.8709523809523825</c:v>
                </c:pt>
                <c:pt idx="70">
                  <c:v>5.5714285714285712</c:v>
                </c:pt>
                <c:pt idx="71">
                  <c:v>5.2614285714285733</c:v>
                </c:pt>
                <c:pt idx="72">
                  <c:v>4.9409523809523836</c:v>
                </c:pt>
                <c:pt idx="73">
                  <c:v>4.6100000000000003</c:v>
                </c:pt>
                <c:pt idx="74">
                  <c:v>4.2685714285714269</c:v>
                </c:pt>
                <c:pt idx="75">
                  <c:v>3.916666666666667</c:v>
                </c:pt>
                <c:pt idx="76">
                  <c:v>3.5542857142857156</c:v>
                </c:pt>
                <c:pt idx="77">
                  <c:v>3.1814285714285711</c:v>
                </c:pt>
                <c:pt idx="78">
                  <c:v>2.7980952380952355</c:v>
                </c:pt>
                <c:pt idx="79">
                  <c:v>2.404285714285713</c:v>
                </c:pt>
                <c:pt idx="80">
                  <c:v>2</c:v>
                </c:pt>
                <c:pt idx="81">
                  <c:v>1.5852380952380893</c:v>
                </c:pt>
                <c:pt idx="82">
                  <c:v>1.160000000000003</c:v>
                </c:pt>
                <c:pt idx="83">
                  <c:v>0.7242857142857192</c:v>
                </c:pt>
                <c:pt idx="84">
                  <c:v>0.27809523809523667</c:v>
                </c:pt>
                <c:pt idx="85">
                  <c:v>-0.17857142857142858</c:v>
                </c:pt>
                <c:pt idx="86">
                  <c:v>-0.64571428571428413</c:v>
                </c:pt>
                <c:pt idx="87">
                  <c:v>-1.12333333333333</c:v>
                </c:pt>
                <c:pt idx="88">
                  <c:v>-1.611428571428575</c:v>
                </c:pt>
                <c:pt idx="89">
                  <c:v>-2.1100000000000021</c:v>
                </c:pt>
                <c:pt idx="90">
                  <c:v>-2.6190476190476191</c:v>
                </c:pt>
                <c:pt idx="91">
                  <c:v>-3.138571428571427</c:v>
                </c:pt>
                <c:pt idx="92">
                  <c:v>-3.6685714285714339</c:v>
                </c:pt>
                <c:pt idx="93">
                  <c:v>-4.209047619047622</c:v>
                </c:pt>
                <c:pt idx="94">
                  <c:v>-4.7599999999999918</c:v>
                </c:pt>
                <c:pt idx="95">
                  <c:v>-5.3214285714285712</c:v>
                </c:pt>
                <c:pt idx="96">
                  <c:v>-5.8933333333333309</c:v>
                </c:pt>
                <c:pt idx="97">
                  <c:v>-6.4757142857142815</c:v>
                </c:pt>
                <c:pt idx="98">
                  <c:v>-7.0685714285714321</c:v>
                </c:pt>
                <c:pt idx="99">
                  <c:v>-7.6719047619047638</c:v>
                </c:pt>
                <c:pt idx="100">
                  <c:v>-8.2857142857142865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605696"/>
        <c:axId val="96607616"/>
      </c:scatterChart>
      <c:valAx>
        <c:axId val="96605696"/>
        <c:scaling>
          <c:orientation val="minMax"/>
        </c:scaling>
        <c:delete val="0"/>
        <c:axPos val="b"/>
        <c:majorGridlines>
          <c:spPr>
            <a:ln w="6350"/>
          </c:spPr>
        </c:majorGridlines>
        <c:minorGridlines/>
        <c:title>
          <c:layout/>
          <c:overlay val="0"/>
        </c:title>
        <c:numFmt formatCode="0.000" sourceLinked="1"/>
        <c:majorTickMark val="out"/>
        <c:minorTickMark val="none"/>
        <c:tickLblPos val="nextTo"/>
        <c:crossAx val="96607616"/>
        <c:crosses val="autoZero"/>
        <c:crossBetween val="midCat"/>
      </c:valAx>
      <c:valAx>
        <c:axId val="96607616"/>
        <c:scaling>
          <c:orientation val="minMax"/>
        </c:scaling>
        <c:delete val="0"/>
        <c:axPos val="l"/>
        <c:majorGridlines/>
        <c:minorGridlines/>
        <c:title>
          <c:layout/>
          <c:overlay val="0"/>
        </c:title>
        <c:numFmt formatCode="0.000" sourceLinked="1"/>
        <c:majorTickMark val="out"/>
        <c:minorTickMark val="none"/>
        <c:tickLblPos val="nextTo"/>
        <c:crossAx val="96605696"/>
        <c:crosses val="autoZero"/>
        <c:crossBetween val="midCat"/>
      </c:valAx>
      <c:spPr>
        <a:solidFill>
          <a:schemeClr val="bg1"/>
        </a:solidFill>
        <a:ln>
          <a:noFill/>
        </a:ln>
      </c:spPr>
    </c:plotArea>
    <c:legend>
      <c:legendPos val="r"/>
      <c:layout/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Spin" dx="16" fmlaLink="Point_Parameter" max="100" page="10" val="5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123825</xdr:colOff>
          <xdr:row>3</xdr:row>
          <xdr:rowOff>9525</xdr:rowOff>
        </xdr:from>
        <xdr:to>
          <xdr:col>8</xdr:col>
          <xdr:colOff>428625</xdr:colOff>
          <xdr:row>5</xdr:row>
          <xdr:rowOff>9525</xdr:rowOff>
        </xdr:to>
        <xdr:sp macro="" textlink="">
          <xdr:nvSpPr>
            <xdr:cNvPr id="1025" name="Parameter_Spinner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absoluteAnchor>
    <xdr:pos x="6022578" y="0"/>
    <xdr:ext cx="8679522" cy="6303624"/>
    <xdr:graphicFrame macro="">
      <xdr:nvGraphicFramePr>
        <xdr:cNvPr id="13" name="Chart 12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Y149"/>
  <sheetViews>
    <sheetView tabSelected="1" zoomScale="96" zoomScaleNormal="96" workbookViewId="0">
      <selection activeCell="G26" sqref="G26"/>
    </sheetView>
  </sheetViews>
  <sheetFormatPr defaultRowHeight="15" x14ac:dyDescent="0.25"/>
  <cols>
    <col min="1" max="1" width="2.28515625" customWidth="1"/>
    <col min="4" max="4" width="9.5703125" bestFit="1" customWidth="1"/>
    <col min="5" max="5" width="15.7109375" customWidth="1"/>
    <col min="6" max="6" width="5.85546875" customWidth="1"/>
    <col min="7" max="7" width="15.7109375" customWidth="1"/>
    <col min="8" max="8" width="12.28515625" customWidth="1"/>
    <col min="9" max="9" width="10.7109375" customWidth="1"/>
    <col min="22" max="22" width="3.28515625" customWidth="1"/>
    <col min="23" max="23" width="5" customWidth="1"/>
  </cols>
  <sheetData>
    <row r="1" spans="1:25" ht="23.25" x14ac:dyDescent="0.35">
      <c r="A1" s="1"/>
      <c r="B1" s="1"/>
      <c r="C1" s="2" t="s">
        <v>4</v>
      </c>
      <c r="D1" s="1"/>
      <c r="E1" s="15"/>
      <c r="F1" s="15"/>
      <c r="G1" s="15"/>
      <c r="H1" s="15"/>
      <c r="I1" s="15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9.9499999999999993" customHeight="1" x14ac:dyDescent="0.35">
      <c r="A2" s="1"/>
      <c r="B2" s="1"/>
      <c r="C2" s="2"/>
      <c r="D2" s="1"/>
      <c r="E2" s="15"/>
      <c r="F2" s="15"/>
      <c r="G2" s="15"/>
      <c r="H2" s="15"/>
      <c r="I2" s="1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3.25" x14ac:dyDescent="0.35">
      <c r="A3" s="1"/>
      <c r="B3" s="32" t="s">
        <v>17</v>
      </c>
      <c r="C3" s="33"/>
      <c r="D3" s="31"/>
      <c r="E3" s="2"/>
      <c r="F3" s="2"/>
      <c r="G3" s="32" t="s">
        <v>21</v>
      </c>
      <c r="H3" s="34"/>
      <c r="I3" s="1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23.25" x14ac:dyDescent="0.35">
      <c r="A4" s="1"/>
      <c r="B4" s="28"/>
      <c r="C4" s="30" t="s">
        <v>18</v>
      </c>
      <c r="D4" s="30" t="s">
        <v>19</v>
      </c>
      <c r="E4" s="15"/>
      <c r="F4" s="15"/>
      <c r="G4" s="30" t="s">
        <v>22</v>
      </c>
      <c r="H4" s="29">
        <v>50</v>
      </c>
      <c r="I4" s="15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3.25" x14ac:dyDescent="0.35">
      <c r="A5" s="1"/>
      <c r="B5" s="30" t="s">
        <v>20</v>
      </c>
      <c r="C5" s="50">
        <v>0</v>
      </c>
      <c r="D5" s="50">
        <v>5</v>
      </c>
      <c r="E5" s="15"/>
      <c r="F5" s="15"/>
      <c r="G5" s="30" t="s">
        <v>9</v>
      </c>
      <c r="H5" s="29">
        <f>(X_Work_Max-X_Work_Min)*H4/100</f>
        <v>2.5</v>
      </c>
      <c r="I5" s="1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23.25" x14ac:dyDescent="0.35">
      <c r="A6" s="1"/>
      <c r="B6" s="44"/>
      <c r="C6" s="44"/>
      <c r="D6" s="44"/>
      <c r="E6" s="15"/>
      <c r="F6" s="35"/>
      <c r="G6" s="36"/>
      <c r="H6" s="39"/>
      <c r="I6" s="15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24" thickBot="1" x14ac:dyDescent="0.4">
      <c r="A7" s="1"/>
      <c r="B7" s="11" t="s">
        <v>25</v>
      </c>
      <c r="C7" s="11"/>
      <c r="D7" s="11"/>
      <c r="E7" s="16"/>
      <c r="F7" s="16"/>
      <c r="G7" s="32" t="s">
        <v>10</v>
      </c>
      <c r="H7" s="45"/>
      <c r="I7" s="15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" customHeight="1" x14ac:dyDescent="0.25">
      <c r="A8" s="1"/>
      <c r="B8" s="24" t="s">
        <v>9</v>
      </c>
      <c r="C8" s="25" t="s">
        <v>27</v>
      </c>
      <c r="D8" s="54">
        <f>XStar</f>
        <v>2.5</v>
      </c>
      <c r="E8" s="55">
        <f ca="1">MIN(MIN(I40:I149),E13,E20)</f>
        <v>-8.2857142857142865</v>
      </c>
      <c r="F8" s="15"/>
      <c r="G8" s="37" t="s">
        <v>26</v>
      </c>
      <c r="H8" s="40"/>
      <c r="I8" s="4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" customHeight="1" thickBot="1" x14ac:dyDescent="0.3">
      <c r="A9" s="1"/>
      <c r="B9" s="22" t="s">
        <v>9</v>
      </c>
      <c r="C9" s="23" t="s">
        <v>28</v>
      </c>
      <c r="D9" s="56">
        <f>XStar</f>
        <v>2.5</v>
      </c>
      <c r="E9" s="57">
        <f ca="1">MAX(MAX(I40:I149),E13,E20)</f>
        <v>11.666666666666666</v>
      </c>
      <c r="F9" s="15"/>
      <c r="G9" s="46" t="s">
        <v>23</v>
      </c>
      <c r="H9" s="47" t="s">
        <v>24</v>
      </c>
      <c r="I9" s="4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" customHeight="1" thickBot="1" x14ac:dyDescent="0.35">
      <c r="A10" s="1"/>
      <c r="B10" s="11" t="s">
        <v>41</v>
      </c>
      <c r="C10" s="11"/>
      <c r="D10" s="58"/>
      <c r="E10" s="58"/>
      <c r="F10" s="15"/>
      <c r="G10" s="72">
        <v>0.5</v>
      </c>
      <c r="H10" s="72">
        <v>5</v>
      </c>
      <c r="I10" s="44" t="s">
        <v>38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" customHeight="1" x14ac:dyDescent="0.25">
      <c r="A11" s="1"/>
      <c r="B11" s="12" t="s">
        <v>29</v>
      </c>
      <c r="C11" s="13" t="s">
        <v>30</v>
      </c>
      <c r="D11" s="59">
        <f>X_P1</f>
        <v>0.5</v>
      </c>
      <c r="E11" s="60">
        <f>Y_P1</f>
        <v>5</v>
      </c>
      <c r="F11" s="15"/>
      <c r="G11" s="72">
        <v>2</v>
      </c>
      <c r="H11" s="72">
        <v>10</v>
      </c>
      <c r="I11" s="44" t="s">
        <v>39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" customHeight="1" x14ac:dyDescent="0.25">
      <c r="A12" s="1"/>
      <c r="B12" s="14" t="s">
        <v>31</v>
      </c>
      <c r="C12" s="10" t="s">
        <v>32</v>
      </c>
      <c r="D12" s="61">
        <f>X_P2</f>
        <v>2</v>
      </c>
      <c r="E12" s="62">
        <f>Y_P2</f>
        <v>10</v>
      </c>
      <c r="F12" s="15"/>
      <c r="G12" s="72">
        <v>4</v>
      </c>
      <c r="H12" s="72">
        <v>2</v>
      </c>
      <c r="I12" s="44" t="s">
        <v>40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" customHeight="1" thickBot="1" x14ac:dyDescent="0.3">
      <c r="A13" s="1"/>
      <c r="B13" s="22" t="s">
        <v>9</v>
      </c>
      <c r="C13" s="23" t="s">
        <v>5</v>
      </c>
      <c r="D13" s="63">
        <f>XStar</f>
        <v>2.5</v>
      </c>
      <c r="E13" s="57">
        <f ca="1">y_12_FLINE</f>
        <v>11.666666666666666</v>
      </c>
      <c r="F13" s="15"/>
      <c r="G13" s="44"/>
      <c r="H13" s="44"/>
      <c r="I13" s="4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" customHeight="1" thickBot="1" x14ac:dyDescent="0.35">
      <c r="A14" s="1"/>
      <c r="B14" s="11" t="s">
        <v>45</v>
      </c>
      <c r="C14" s="11"/>
      <c r="D14" s="58"/>
      <c r="E14" s="58"/>
      <c r="F14" s="38"/>
      <c r="G14" s="35"/>
      <c r="H14" s="44"/>
      <c r="I14" s="4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" customHeight="1" x14ac:dyDescent="0.25">
      <c r="A15" s="1"/>
      <c r="B15" s="12" t="s">
        <v>29</v>
      </c>
      <c r="C15" s="13" t="s">
        <v>30</v>
      </c>
      <c r="D15" s="59">
        <f>X_P1</f>
        <v>0.5</v>
      </c>
      <c r="E15" s="60">
        <f>Y_P1</f>
        <v>5</v>
      </c>
      <c r="F15" s="15"/>
      <c r="G15" s="35"/>
      <c r="H15" s="44"/>
      <c r="I15" s="4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" customHeight="1" thickBot="1" x14ac:dyDescent="0.3">
      <c r="A16" s="1"/>
      <c r="B16" s="22" t="s">
        <v>9</v>
      </c>
      <c r="C16" s="23" t="s">
        <v>5</v>
      </c>
      <c r="D16" s="63">
        <f>XStar</f>
        <v>2.5</v>
      </c>
      <c r="E16" s="57">
        <f ca="1">E13</f>
        <v>11.666666666666666</v>
      </c>
      <c r="F16" s="15"/>
      <c r="G16" s="35"/>
      <c r="H16" s="44"/>
      <c r="I16" s="4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" customHeight="1" thickBot="1" x14ac:dyDescent="0.35">
      <c r="A17" s="1"/>
      <c r="B17" s="11" t="s">
        <v>42</v>
      </c>
      <c r="C17" s="11"/>
      <c r="D17" s="58"/>
      <c r="E17" s="58"/>
      <c r="F17" s="15"/>
      <c r="G17" s="44"/>
      <c r="H17" s="44"/>
      <c r="I17" s="4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" customHeight="1" x14ac:dyDescent="0.25">
      <c r="A18" s="1"/>
      <c r="B18" s="12" t="s">
        <v>31</v>
      </c>
      <c r="C18" s="13" t="s">
        <v>32</v>
      </c>
      <c r="D18" s="64">
        <f>X_P2</f>
        <v>2</v>
      </c>
      <c r="E18" s="65">
        <f>Y_P2</f>
        <v>10</v>
      </c>
      <c r="F18" s="15"/>
      <c r="G18" s="35"/>
      <c r="H18" s="44"/>
      <c r="I18" s="44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" customHeight="1" x14ac:dyDescent="0.25">
      <c r="A19" s="1"/>
      <c r="B19" s="14" t="s">
        <v>33</v>
      </c>
      <c r="C19" s="10" t="s">
        <v>34</v>
      </c>
      <c r="D19" s="66">
        <f>X_P3</f>
        <v>4</v>
      </c>
      <c r="E19" s="67">
        <f>Y_P3</f>
        <v>2</v>
      </c>
      <c r="F19" s="15"/>
      <c r="G19" s="35"/>
      <c r="H19" s="44"/>
      <c r="I19" s="44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" customHeight="1" thickBot="1" x14ac:dyDescent="0.3">
      <c r="A20" s="1"/>
      <c r="B20" s="22" t="s">
        <v>9</v>
      </c>
      <c r="C20" s="23" t="s">
        <v>6</v>
      </c>
      <c r="D20" s="56">
        <f>XStar</f>
        <v>2.5</v>
      </c>
      <c r="E20" s="57">
        <f ca="1">Y_23_FLINE</f>
        <v>8</v>
      </c>
      <c r="F20" s="15"/>
      <c r="G20" s="35"/>
      <c r="H20" s="44"/>
      <c r="I20" s="4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customHeight="1" thickBot="1" x14ac:dyDescent="0.35">
      <c r="A21" s="1"/>
      <c r="B21" s="11" t="s">
        <v>46</v>
      </c>
      <c r="C21" s="11"/>
      <c r="D21" s="58"/>
      <c r="E21" s="58"/>
      <c r="F21" s="15"/>
      <c r="G21" s="35"/>
      <c r="H21" s="44"/>
      <c r="I21" s="4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" customHeight="1" x14ac:dyDescent="0.25">
      <c r="A22" s="1"/>
      <c r="B22" s="12" t="s">
        <v>31</v>
      </c>
      <c r="C22" s="13" t="s">
        <v>32</v>
      </c>
      <c r="D22" s="64">
        <f>X_P2</f>
        <v>2</v>
      </c>
      <c r="E22" s="65">
        <f>Y_P2</f>
        <v>10</v>
      </c>
      <c r="F22" s="15"/>
      <c r="G22" s="35"/>
      <c r="H22" s="44"/>
      <c r="I22" s="4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customHeight="1" thickBot="1" x14ac:dyDescent="0.3">
      <c r="A23" s="1"/>
      <c r="B23" s="22" t="s">
        <v>9</v>
      </c>
      <c r="C23" s="23" t="s">
        <v>6</v>
      </c>
      <c r="D23" s="56">
        <f>XStar</f>
        <v>2.5</v>
      </c>
      <c r="E23" s="57">
        <f ca="1">E20</f>
        <v>8</v>
      </c>
      <c r="F23" s="15"/>
      <c r="G23" s="35"/>
      <c r="H23" s="44"/>
      <c r="I23" s="4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customHeight="1" thickBot="1" x14ac:dyDescent="0.35">
      <c r="A24" s="1"/>
      <c r="B24" s="11" t="s">
        <v>47</v>
      </c>
      <c r="C24" s="11"/>
      <c r="D24" s="58"/>
      <c r="E24" s="58"/>
      <c r="F24" s="15"/>
      <c r="G24" s="35"/>
      <c r="H24" s="44"/>
      <c r="I24" s="4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customHeight="1" x14ac:dyDescent="0.25">
      <c r="A25" s="1"/>
      <c r="B25" s="12" t="s">
        <v>29</v>
      </c>
      <c r="C25" s="13" t="s">
        <v>5</v>
      </c>
      <c r="D25" s="59">
        <f>X_P1</f>
        <v>0.5</v>
      </c>
      <c r="E25" s="60">
        <f ca="1">E16</f>
        <v>11.666666666666666</v>
      </c>
      <c r="F25" s="15"/>
      <c r="G25" s="35"/>
      <c r="H25" s="44"/>
      <c r="I25" s="4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customHeight="1" thickBot="1" x14ac:dyDescent="0.3">
      <c r="A26" s="1"/>
      <c r="B26" s="22" t="s">
        <v>9</v>
      </c>
      <c r="C26" s="23" t="s">
        <v>5</v>
      </c>
      <c r="D26" s="63">
        <f>XStar</f>
        <v>2.5</v>
      </c>
      <c r="E26" s="57">
        <f ca="1">E25</f>
        <v>11.666666666666666</v>
      </c>
      <c r="F26" s="15"/>
      <c r="G26" s="35"/>
      <c r="H26" s="44"/>
      <c r="I26" s="4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customHeight="1" thickBot="1" x14ac:dyDescent="0.35">
      <c r="A27" s="1"/>
      <c r="B27" s="11" t="s">
        <v>48</v>
      </c>
      <c r="C27" s="11"/>
      <c r="D27" s="58"/>
      <c r="E27" s="58"/>
      <c r="F27" s="15"/>
      <c r="G27" s="35"/>
      <c r="H27" s="44"/>
      <c r="I27" s="4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customHeight="1" x14ac:dyDescent="0.25">
      <c r="A28" s="1"/>
      <c r="B28" s="24" t="s">
        <v>9</v>
      </c>
      <c r="C28" s="25" t="s">
        <v>6</v>
      </c>
      <c r="D28" s="54">
        <f>XStar</f>
        <v>2.5</v>
      </c>
      <c r="E28" s="55">
        <f ca="1">E23</f>
        <v>8</v>
      </c>
      <c r="F28" s="15"/>
      <c r="G28" s="35"/>
      <c r="H28" s="44"/>
      <c r="I28" s="4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customHeight="1" thickBot="1" x14ac:dyDescent="0.3">
      <c r="A29" s="1"/>
      <c r="B29" s="48" t="s">
        <v>33</v>
      </c>
      <c r="C29" s="49" t="s">
        <v>6</v>
      </c>
      <c r="D29" s="68">
        <f>X_P3</f>
        <v>4</v>
      </c>
      <c r="E29" s="69">
        <f ca="1">E23</f>
        <v>8</v>
      </c>
      <c r="F29" s="15"/>
      <c r="G29" s="35"/>
      <c r="H29" s="4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customHeight="1" thickBot="1" x14ac:dyDescent="0.35">
      <c r="A30" s="1"/>
      <c r="B30" s="11" t="s">
        <v>43</v>
      </c>
      <c r="C30" s="11"/>
      <c r="D30" s="58"/>
      <c r="E30" s="58"/>
      <c r="F30" s="15"/>
      <c r="G30" s="35"/>
      <c r="H30" s="4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customHeight="1" x14ac:dyDescent="0.25">
      <c r="A31" s="1"/>
      <c r="B31" s="12" t="s">
        <v>29</v>
      </c>
      <c r="C31" s="25" t="s">
        <v>5</v>
      </c>
      <c r="D31" s="70">
        <f>X_P1</f>
        <v>0.5</v>
      </c>
      <c r="E31" s="55">
        <f ca="1">E13</f>
        <v>11.666666666666666</v>
      </c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5" customHeight="1" x14ac:dyDescent="0.25">
      <c r="A32" s="1"/>
      <c r="B32" s="14" t="s">
        <v>33</v>
      </c>
      <c r="C32" s="26" t="s">
        <v>6</v>
      </c>
      <c r="D32" s="66">
        <f>X_P3</f>
        <v>4</v>
      </c>
      <c r="E32" s="71">
        <f ca="1">E23</f>
        <v>8</v>
      </c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5" customHeight="1" thickBot="1" x14ac:dyDescent="0.3">
      <c r="A33" s="1"/>
      <c r="B33" s="22" t="s">
        <v>9</v>
      </c>
      <c r="C33" s="23" t="s">
        <v>8</v>
      </c>
      <c r="D33" s="56">
        <f>XStar</f>
        <v>2.5</v>
      </c>
      <c r="E33" s="57">
        <f ca="1">Y_123_FLINE</f>
        <v>9.5714285714285712</v>
      </c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5" customHeight="1" x14ac:dyDescent="0.25">
      <c r="A34" s="1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5" customHeight="1" x14ac:dyDescent="0.25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15" customHeight="1" x14ac:dyDescent="0.25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x14ac:dyDescent="0.25">
      <c r="A37" s="44"/>
      <c r="B37" s="44"/>
      <c r="C37" s="1" t="s">
        <v>44</v>
      </c>
      <c r="D37" s="1"/>
      <c r="E37" s="15"/>
      <c r="F37" s="15"/>
      <c r="G37" s="15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x14ac:dyDescent="0.25">
      <c r="A38" s="44"/>
      <c r="B38" s="44"/>
      <c r="C38" s="5" t="s">
        <v>1</v>
      </c>
      <c r="D38" s="6" t="s">
        <v>2</v>
      </c>
      <c r="E38" s="17"/>
      <c r="F38" s="17"/>
      <c r="G38" s="17"/>
      <c r="H38" s="17"/>
      <c r="I38" s="17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x14ac:dyDescent="0.25">
      <c r="A39" s="44"/>
      <c r="B39" s="44"/>
      <c r="C39" s="9" t="s">
        <v>0</v>
      </c>
      <c r="D39" s="9" t="s">
        <v>3</v>
      </c>
      <c r="E39" s="51"/>
      <c r="F39" s="51"/>
      <c r="G39" s="18" t="s">
        <v>7</v>
      </c>
      <c r="H39" s="18" t="s">
        <v>6</v>
      </c>
      <c r="I39" s="18" t="s">
        <v>11</v>
      </c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x14ac:dyDescent="0.25">
      <c r="A40" s="44"/>
      <c r="B40" s="44"/>
      <c r="C40" s="3">
        <v>0</v>
      </c>
      <c r="D40" s="41">
        <f t="shared" ref="D40:D103" si="0" xml:space="preserve"> (X_Work_Max-X_Work_Min)*C40+X_Work_Min</f>
        <v>0</v>
      </c>
      <c r="E40" s="19"/>
      <c r="F40" s="19"/>
      <c r="G40" s="19">
        <f t="shared" ref="G40:G103" ca="1" si="1">y_12_FLINE</f>
        <v>3.3333333333333335</v>
      </c>
      <c r="H40" s="19">
        <f t="shared" ref="H40:H103" ca="1" si="2">Y_23_FLINE</f>
        <v>18</v>
      </c>
      <c r="I40" s="19">
        <f t="shared" ref="I40:I103" ca="1" si="3">Y_123_FLINE</f>
        <v>1.2380952380952384</v>
      </c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x14ac:dyDescent="0.25">
      <c r="A41" s="44"/>
      <c r="B41" s="44"/>
      <c r="C41" s="3">
        <v>0.01</v>
      </c>
      <c r="D41" s="42">
        <f t="shared" si="0"/>
        <v>0.05</v>
      </c>
      <c r="E41" s="20"/>
      <c r="F41" s="20"/>
      <c r="G41" s="20">
        <f t="shared" ca="1" si="1"/>
        <v>3.5</v>
      </c>
      <c r="H41" s="20">
        <f t="shared" ca="1" si="2"/>
        <v>17.8</v>
      </c>
      <c r="I41" s="20">
        <f t="shared" ca="1" si="3"/>
        <v>1.6614285714285717</v>
      </c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x14ac:dyDescent="0.25">
      <c r="A42" s="44"/>
      <c r="B42" s="44"/>
      <c r="C42" s="3">
        <v>0.02</v>
      </c>
      <c r="D42" s="42">
        <f t="shared" si="0"/>
        <v>0.1</v>
      </c>
      <c r="E42" s="20"/>
      <c r="F42" s="20"/>
      <c r="G42" s="20">
        <f t="shared" ca="1" si="1"/>
        <v>3.6666666666666665</v>
      </c>
      <c r="H42" s="20">
        <f t="shared" ca="1" si="2"/>
        <v>17.600000000000001</v>
      </c>
      <c r="I42" s="20">
        <f t="shared" ca="1" si="3"/>
        <v>2.0742857142857138</v>
      </c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x14ac:dyDescent="0.25">
      <c r="A43" s="44"/>
      <c r="B43" s="44"/>
      <c r="C43" s="3">
        <v>0.03</v>
      </c>
      <c r="D43" s="42">
        <f t="shared" si="0"/>
        <v>0.15</v>
      </c>
      <c r="E43" s="20"/>
      <c r="F43" s="20"/>
      <c r="G43" s="20">
        <f t="shared" ca="1" si="1"/>
        <v>3.8333333333333335</v>
      </c>
      <c r="H43" s="20">
        <f t="shared" ca="1" si="2"/>
        <v>17.399999999999999</v>
      </c>
      <c r="I43" s="20">
        <f t="shared" ca="1" si="3"/>
        <v>2.4766666666666675</v>
      </c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x14ac:dyDescent="0.25">
      <c r="A44" s="44"/>
      <c r="B44" s="44"/>
      <c r="C44" s="3">
        <v>0.04</v>
      </c>
      <c r="D44" s="42">
        <f t="shared" si="0"/>
        <v>0.2</v>
      </c>
      <c r="E44" s="20"/>
      <c r="F44" s="20"/>
      <c r="G44" s="20">
        <f t="shared" ca="1" si="1"/>
        <v>4</v>
      </c>
      <c r="H44" s="20">
        <f t="shared" ca="1" si="2"/>
        <v>17.2</v>
      </c>
      <c r="I44" s="20">
        <f t="shared" ca="1" si="3"/>
        <v>2.8685714285714283</v>
      </c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x14ac:dyDescent="0.25">
      <c r="A45" s="44"/>
      <c r="B45" s="44"/>
      <c r="C45" s="3">
        <v>0.05</v>
      </c>
      <c r="D45" s="42">
        <f t="shared" si="0"/>
        <v>0.25</v>
      </c>
      <c r="E45" s="20"/>
      <c r="F45" s="20"/>
      <c r="G45" s="20">
        <f t="shared" ca="1" si="1"/>
        <v>4.166666666666667</v>
      </c>
      <c r="H45" s="20">
        <f t="shared" ca="1" si="2"/>
        <v>17</v>
      </c>
      <c r="I45" s="20">
        <f t="shared" ca="1" si="3"/>
        <v>3.2500000000000004</v>
      </c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x14ac:dyDescent="0.25">
      <c r="A46" s="44"/>
      <c r="B46" s="44"/>
      <c r="C46" s="3">
        <v>0.06</v>
      </c>
      <c r="D46" s="42">
        <f t="shared" si="0"/>
        <v>0.3</v>
      </c>
      <c r="E46" s="20"/>
      <c r="F46" s="20"/>
      <c r="G46" s="20">
        <f t="shared" ca="1" si="1"/>
        <v>4.333333333333333</v>
      </c>
      <c r="H46" s="20">
        <f t="shared" ca="1" si="2"/>
        <v>16.8</v>
      </c>
      <c r="I46" s="20">
        <f t="shared" ca="1" si="3"/>
        <v>3.6209523809523807</v>
      </c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x14ac:dyDescent="0.25">
      <c r="A47" s="44"/>
      <c r="B47" s="44"/>
      <c r="C47" s="3">
        <v>7.0000000000000007E-2</v>
      </c>
      <c r="D47" s="42">
        <f t="shared" si="0"/>
        <v>0.35000000000000003</v>
      </c>
      <c r="E47" s="20"/>
      <c r="F47" s="20"/>
      <c r="G47" s="20">
        <f t="shared" ca="1" si="1"/>
        <v>4.5</v>
      </c>
      <c r="H47" s="20">
        <f t="shared" ca="1" si="2"/>
        <v>16.600000000000001</v>
      </c>
      <c r="I47" s="20">
        <f t="shared" ca="1" si="3"/>
        <v>3.9814285714285718</v>
      </c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x14ac:dyDescent="0.25">
      <c r="A48" s="44"/>
      <c r="B48" s="44"/>
      <c r="C48" s="3">
        <v>0.08</v>
      </c>
      <c r="D48" s="42">
        <f t="shared" si="0"/>
        <v>0.4</v>
      </c>
      <c r="E48" s="20"/>
      <c r="F48" s="20"/>
      <c r="G48" s="20">
        <f t="shared" ca="1" si="1"/>
        <v>4.666666666666667</v>
      </c>
      <c r="H48" s="20">
        <f t="shared" ca="1" si="2"/>
        <v>16.399999999999999</v>
      </c>
      <c r="I48" s="20">
        <f t="shared" ca="1" si="3"/>
        <v>4.3314285714285718</v>
      </c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x14ac:dyDescent="0.25">
      <c r="A49" s="44"/>
      <c r="B49" s="44"/>
      <c r="C49" s="3">
        <v>0.09</v>
      </c>
      <c r="D49" s="42">
        <f t="shared" si="0"/>
        <v>0.44999999999999996</v>
      </c>
      <c r="E49" s="20"/>
      <c r="F49" s="20"/>
      <c r="G49" s="20">
        <f t="shared" ca="1" si="1"/>
        <v>4.833333333333333</v>
      </c>
      <c r="H49" s="20">
        <f t="shared" ca="1" si="2"/>
        <v>16.2</v>
      </c>
      <c r="I49" s="20">
        <f t="shared" ca="1" si="3"/>
        <v>4.6709523809523796</v>
      </c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x14ac:dyDescent="0.25">
      <c r="A50" s="44"/>
      <c r="B50" s="44"/>
      <c r="C50" s="3">
        <v>0.1</v>
      </c>
      <c r="D50" s="43">
        <f t="shared" si="0"/>
        <v>0.5</v>
      </c>
      <c r="E50" s="21"/>
      <c r="F50" s="21"/>
      <c r="G50" s="21">
        <f t="shared" ca="1" si="1"/>
        <v>5</v>
      </c>
      <c r="H50" s="21">
        <f t="shared" ca="1" si="2"/>
        <v>16</v>
      </c>
      <c r="I50" s="21">
        <f t="shared" ca="1" si="3"/>
        <v>5</v>
      </c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x14ac:dyDescent="0.25">
      <c r="A51" s="44"/>
      <c r="B51" s="44"/>
      <c r="C51" s="3">
        <v>0.11</v>
      </c>
      <c r="D51" s="41">
        <f t="shared" si="0"/>
        <v>0.55000000000000004</v>
      </c>
      <c r="E51" s="19"/>
      <c r="F51" s="19"/>
      <c r="G51" s="19">
        <f t="shared" ca="1" si="1"/>
        <v>5.166666666666667</v>
      </c>
      <c r="H51" s="19">
        <f t="shared" ca="1" si="2"/>
        <v>15.8</v>
      </c>
      <c r="I51" s="19">
        <f t="shared" ca="1" si="3"/>
        <v>5.3185714285714294</v>
      </c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x14ac:dyDescent="0.25">
      <c r="A52" s="44"/>
      <c r="B52" s="44"/>
      <c r="C52" s="3">
        <v>0.12</v>
      </c>
      <c r="D52" s="42">
        <f t="shared" si="0"/>
        <v>0.6</v>
      </c>
      <c r="E52" s="20"/>
      <c r="F52" s="20"/>
      <c r="G52" s="20">
        <f t="shared" ca="1" si="1"/>
        <v>5.333333333333333</v>
      </c>
      <c r="H52" s="20">
        <f t="shared" ca="1" si="2"/>
        <v>15.6</v>
      </c>
      <c r="I52" s="20">
        <f t="shared" ca="1" si="3"/>
        <v>5.626666666666666</v>
      </c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x14ac:dyDescent="0.25">
      <c r="A53" s="44"/>
      <c r="B53" s="44"/>
      <c r="C53" s="3">
        <v>0.13</v>
      </c>
      <c r="D53" s="42">
        <f t="shared" si="0"/>
        <v>0.65</v>
      </c>
      <c r="E53" s="20"/>
      <c r="F53" s="20"/>
      <c r="G53" s="20">
        <f t="shared" ca="1" si="1"/>
        <v>5.5</v>
      </c>
      <c r="H53" s="20">
        <f t="shared" ca="1" si="2"/>
        <v>15.4</v>
      </c>
      <c r="I53" s="20">
        <f t="shared" ca="1" si="3"/>
        <v>5.9242857142857144</v>
      </c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x14ac:dyDescent="0.25">
      <c r="A54" s="44"/>
      <c r="B54" s="44"/>
      <c r="C54" s="3">
        <v>0.14000000000000001</v>
      </c>
      <c r="D54" s="42">
        <f t="shared" si="0"/>
        <v>0.70000000000000007</v>
      </c>
      <c r="E54" s="20"/>
      <c r="F54" s="20"/>
      <c r="G54" s="20">
        <f t="shared" ca="1" si="1"/>
        <v>5.666666666666667</v>
      </c>
      <c r="H54" s="20">
        <f t="shared" ca="1" si="2"/>
        <v>15.2</v>
      </c>
      <c r="I54" s="20">
        <f t="shared" ca="1" si="3"/>
        <v>6.2114285714285717</v>
      </c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x14ac:dyDescent="0.25">
      <c r="A55" s="44"/>
      <c r="B55" s="44"/>
      <c r="C55" s="3">
        <v>0.15</v>
      </c>
      <c r="D55" s="42">
        <f t="shared" si="0"/>
        <v>0.75</v>
      </c>
      <c r="E55" s="20"/>
      <c r="F55" s="20"/>
      <c r="G55" s="20">
        <f t="shared" ca="1" si="1"/>
        <v>5.833333333333333</v>
      </c>
      <c r="H55" s="20">
        <f t="shared" ca="1" si="2"/>
        <v>15</v>
      </c>
      <c r="I55" s="20">
        <f t="shared" ca="1" si="3"/>
        <v>6.4880952380952381</v>
      </c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x14ac:dyDescent="0.25">
      <c r="A56" s="44"/>
      <c r="B56" s="44"/>
      <c r="C56" s="3">
        <v>0.16</v>
      </c>
      <c r="D56" s="42">
        <f t="shared" si="0"/>
        <v>0.8</v>
      </c>
      <c r="E56" s="20"/>
      <c r="F56" s="20"/>
      <c r="G56" s="20">
        <f t="shared" ca="1" si="1"/>
        <v>6</v>
      </c>
      <c r="H56" s="20">
        <f t="shared" ca="1" si="2"/>
        <v>14.8</v>
      </c>
      <c r="I56" s="20">
        <f t="shared" ca="1" si="3"/>
        <v>6.7542857142857153</v>
      </c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x14ac:dyDescent="0.25">
      <c r="A57" s="44"/>
      <c r="B57" s="44"/>
      <c r="C57" s="3">
        <v>0.17</v>
      </c>
      <c r="D57" s="42">
        <f t="shared" si="0"/>
        <v>0.85000000000000009</v>
      </c>
      <c r="E57" s="20"/>
      <c r="F57" s="20"/>
      <c r="G57" s="20">
        <f t="shared" ca="1" si="1"/>
        <v>6.166666666666667</v>
      </c>
      <c r="H57" s="20">
        <f t="shared" ca="1" si="2"/>
        <v>14.6</v>
      </c>
      <c r="I57" s="20">
        <f t="shared" ca="1" si="3"/>
        <v>7.0100000000000007</v>
      </c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x14ac:dyDescent="0.25">
      <c r="A58" s="44"/>
      <c r="B58" s="44"/>
      <c r="C58" s="3">
        <v>0.18</v>
      </c>
      <c r="D58" s="42">
        <f t="shared" si="0"/>
        <v>0.89999999999999991</v>
      </c>
      <c r="E58" s="20"/>
      <c r="F58" s="20"/>
      <c r="G58" s="20">
        <f t="shared" ca="1" si="1"/>
        <v>6.333333333333333</v>
      </c>
      <c r="H58" s="20">
        <f t="shared" ca="1" si="2"/>
        <v>14.4</v>
      </c>
      <c r="I58" s="20">
        <f t="shared" ca="1" si="3"/>
        <v>7.2552380952380942</v>
      </c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x14ac:dyDescent="0.25">
      <c r="A59" s="44"/>
      <c r="B59" s="44"/>
      <c r="C59" s="3">
        <v>0.19</v>
      </c>
      <c r="D59" s="42">
        <f t="shared" si="0"/>
        <v>0.95</v>
      </c>
      <c r="E59" s="20"/>
      <c r="F59" s="20"/>
      <c r="G59" s="20">
        <f t="shared" ca="1" si="1"/>
        <v>6.5</v>
      </c>
      <c r="H59" s="20">
        <f t="shared" ca="1" si="2"/>
        <v>14.2</v>
      </c>
      <c r="I59" s="20">
        <f t="shared" ca="1" si="3"/>
        <v>7.4899999999999993</v>
      </c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x14ac:dyDescent="0.25">
      <c r="A60" s="44"/>
      <c r="B60" s="44"/>
      <c r="C60" s="3">
        <v>0.2</v>
      </c>
      <c r="D60" s="42">
        <f t="shared" si="0"/>
        <v>1</v>
      </c>
      <c r="E60" s="20"/>
      <c r="F60" s="20"/>
      <c r="G60" s="20">
        <f t="shared" ca="1" si="1"/>
        <v>6.666666666666667</v>
      </c>
      <c r="H60" s="20">
        <f t="shared" ca="1" si="2"/>
        <v>14</v>
      </c>
      <c r="I60" s="20">
        <f t="shared" ca="1" si="3"/>
        <v>7.7142857142857144</v>
      </c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x14ac:dyDescent="0.25">
      <c r="A61" s="44"/>
      <c r="B61" s="44"/>
      <c r="C61" s="3">
        <v>0.21</v>
      </c>
      <c r="D61" s="43">
        <f t="shared" si="0"/>
        <v>1.05</v>
      </c>
      <c r="E61" s="21"/>
      <c r="F61" s="21"/>
      <c r="G61" s="21">
        <f t="shared" ca="1" si="1"/>
        <v>6.833333333333333</v>
      </c>
      <c r="H61" s="21">
        <f t="shared" ca="1" si="2"/>
        <v>13.8</v>
      </c>
      <c r="I61" s="21">
        <f t="shared" ca="1" si="3"/>
        <v>7.9280952380952385</v>
      </c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x14ac:dyDescent="0.25">
      <c r="A62" s="44"/>
      <c r="B62" s="44"/>
      <c r="C62" s="3">
        <v>0.22</v>
      </c>
      <c r="D62" s="41">
        <f t="shared" si="0"/>
        <v>1.1000000000000001</v>
      </c>
      <c r="E62" s="19"/>
      <c r="F62" s="19"/>
      <c r="G62" s="19">
        <f t="shared" ca="1" si="1"/>
        <v>7</v>
      </c>
      <c r="H62" s="19">
        <f t="shared" ca="1" si="2"/>
        <v>13.6</v>
      </c>
      <c r="I62" s="19">
        <f t="shared" ca="1" si="3"/>
        <v>8.1314285714285717</v>
      </c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x14ac:dyDescent="0.25">
      <c r="A63" s="44"/>
      <c r="B63" s="44"/>
      <c r="C63" s="3">
        <v>0.23</v>
      </c>
      <c r="D63" s="42">
        <f t="shared" si="0"/>
        <v>1.1500000000000001</v>
      </c>
      <c r="E63" s="20"/>
      <c r="F63" s="20"/>
      <c r="G63" s="20">
        <f t="shared" ca="1" si="1"/>
        <v>7.166666666666667</v>
      </c>
      <c r="H63" s="20">
        <f t="shared" ca="1" si="2"/>
        <v>13.399999999999999</v>
      </c>
      <c r="I63" s="20">
        <f t="shared" ca="1" si="3"/>
        <v>8.324285714285713</v>
      </c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x14ac:dyDescent="0.25">
      <c r="A64" s="44"/>
      <c r="B64" s="44"/>
      <c r="C64" s="3">
        <v>0.24</v>
      </c>
      <c r="D64" s="42">
        <f t="shared" si="0"/>
        <v>1.2</v>
      </c>
      <c r="E64" s="20"/>
      <c r="F64" s="20"/>
      <c r="G64" s="20">
        <f t="shared" ca="1" si="1"/>
        <v>7.333333333333333</v>
      </c>
      <c r="H64" s="20">
        <f t="shared" ca="1" si="2"/>
        <v>13.2</v>
      </c>
      <c r="I64" s="20">
        <f t="shared" ca="1" si="3"/>
        <v>8.5066666666666659</v>
      </c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x14ac:dyDescent="0.25">
      <c r="A65" s="44"/>
      <c r="B65" s="44"/>
      <c r="C65" s="3">
        <v>0.25</v>
      </c>
      <c r="D65" s="42">
        <f t="shared" si="0"/>
        <v>1.25</v>
      </c>
      <c r="E65" s="20"/>
      <c r="F65" s="20"/>
      <c r="G65" s="20">
        <f t="shared" ca="1" si="1"/>
        <v>7.5</v>
      </c>
      <c r="H65" s="20">
        <f t="shared" ca="1" si="2"/>
        <v>13</v>
      </c>
      <c r="I65" s="20">
        <f t="shared" ca="1" si="3"/>
        <v>8.6785714285714288</v>
      </c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x14ac:dyDescent="0.25">
      <c r="A66" s="44"/>
      <c r="B66" s="44"/>
      <c r="C66" s="3">
        <v>0.26</v>
      </c>
      <c r="D66" s="42">
        <f t="shared" si="0"/>
        <v>1.3</v>
      </c>
      <c r="E66" s="20"/>
      <c r="F66" s="20"/>
      <c r="G66" s="20">
        <f t="shared" ca="1" si="1"/>
        <v>7.666666666666667</v>
      </c>
      <c r="H66" s="20">
        <f t="shared" ca="1" si="2"/>
        <v>12.8</v>
      </c>
      <c r="I66" s="20">
        <f t="shared" ca="1" si="3"/>
        <v>8.8400000000000016</v>
      </c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x14ac:dyDescent="0.25">
      <c r="A67" s="44"/>
      <c r="B67" s="44"/>
      <c r="C67" s="3">
        <v>0.27</v>
      </c>
      <c r="D67" s="42">
        <f t="shared" si="0"/>
        <v>1.35</v>
      </c>
      <c r="E67" s="20"/>
      <c r="F67" s="20"/>
      <c r="G67" s="20">
        <f t="shared" ca="1" si="1"/>
        <v>7.833333333333333</v>
      </c>
      <c r="H67" s="20">
        <f t="shared" ca="1" si="2"/>
        <v>12.6</v>
      </c>
      <c r="I67" s="20">
        <f t="shared" ca="1" si="3"/>
        <v>8.9909523809523808</v>
      </c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x14ac:dyDescent="0.25">
      <c r="A68" s="44"/>
      <c r="B68" s="44"/>
      <c r="C68" s="3">
        <v>0.28000000000000003</v>
      </c>
      <c r="D68" s="42">
        <f t="shared" si="0"/>
        <v>1.4000000000000001</v>
      </c>
      <c r="E68" s="20"/>
      <c r="F68" s="20"/>
      <c r="G68" s="20">
        <f t="shared" ca="1" si="1"/>
        <v>8</v>
      </c>
      <c r="H68" s="20">
        <f t="shared" ca="1" si="2"/>
        <v>12.399999999999999</v>
      </c>
      <c r="I68" s="20">
        <f t="shared" ca="1" si="3"/>
        <v>9.1314285714285699</v>
      </c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x14ac:dyDescent="0.25">
      <c r="A69" s="44"/>
      <c r="B69" s="44"/>
      <c r="C69" s="3">
        <v>0.28999999999999998</v>
      </c>
      <c r="D69" s="42">
        <f t="shared" si="0"/>
        <v>1.45</v>
      </c>
      <c r="E69" s="20"/>
      <c r="F69" s="20"/>
      <c r="G69" s="20">
        <f t="shared" ca="1" si="1"/>
        <v>8.1666666666666661</v>
      </c>
      <c r="H69" s="20">
        <f t="shared" ca="1" si="2"/>
        <v>12.2</v>
      </c>
      <c r="I69" s="20">
        <f t="shared" ca="1" si="3"/>
        <v>9.2614285714285689</v>
      </c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x14ac:dyDescent="0.25">
      <c r="A70" s="44"/>
      <c r="B70" s="44"/>
      <c r="C70" s="3">
        <v>0.3</v>
      </c>
      <c r="D70" s="42">
        <f t="shared" si="0"/>
        <v>1.5</v>
      </c>
      <c r="E70" s="20"/>
      <c r="F70" s="20"/>
      <c r="G70" s="20">
        <f t="shared" ca="1" si="1"/>
        <v>8.3333333333333339</v>
      </c>
      <c r="H70" s="20">
        <f t="shared" ca="1" si="2"/>
        <v>12</v>
      </c>
      <c r="I70" s="20">
        <f t="shared" ca="1" si="3"/>
        <v>9.3809523809523814</v>
      </c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x14ac:dyDescent="0.25">
      <c r="A71" s="44"/>
      <c r="B71" s="44"/>
      <c r="C71" s="3">
        <v>0.31</v>
      </c>
      <c r="D71" s="42">
        <f t="shared" si="0"/>
        <v>1.55</v>
      </c>
      <c r="E71" s="20"/>
      <c r="F71" s="20"/>
      <c r="G71" s="20">
        <f t="shared" ca="1" si="1"/>
        <v>8.5</v>
      </c>
      <c r="H71" s="20">
        <f t="shared" ca="1" si="2"/>
        <v>11.8</v>
      </c>
      <c r="I71" s="20">
        <f t="shared" ca="1" si="3"/>
        <v>9.49</v>
      </c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x14ac:dyDescent="0.25">
      <c r="A72" s="44"/>
      <c r="B72" s="44"/>
      <c r="C72" s="3">
        <v>0.32</v>
      </c>
      <c r="D72" s="43">
        <f t="shared" si="0"/>
        <v>1.6</v>
      </c>
      <c r="E72" s="21"/>
      <c r="F72" s="21"/>
      <c r="G72" s="21">
        <f t="shared" ca="1" si="1"/>
        <v>8.6666666666666661</v>
      </c>
      <c r="H72" s="21">
        <f t="shared" ca="1" si="2"/>
        <v>11.6</v>
      </c>
      <c r="I72" s="21">
        <f t="shared" ca="1" si="3"/>
        <v>9.5885714285714272</v>
      </c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x14ac:dyDescent="0.25">
      <c r="A73" s="44"/>
      <c r="B73" s="44"/>
      <c r="C73" s="3">
        <v>0.33</v>
      </c>
      <c r="D73" s="41">
        <f t="shared" si="0"/>
        <v>1.6500000000000001</v>
      </c>
      <c r="E73" s="19"/>
      <c r="F73" s="19"/>
      <c r="G73" s="19">
        <f t="shared" ca="1" si="1"/>
        <v>8.8333333333333339</v>
      </c>
      <c r="H73" s="19">
        <f t="shared" ca="1" si="2"/>
        <v>11.399999999999999</v>
      </c>
      <c r="I73" s="19">
        <f t="shared" ca="1" si="3"/>
        <v>9.6766666666666659</v>
      </c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x14ac:dyDescent="0.25">
      <c r="A74" s="44"/>
      <c r="B74" s="44"/>
      <c r="C74" s="3">
        <v>0.34</v>
      </c>
      <c r="D74" s="42">
        <f t="shared" si="0"/>
        <v>1.7000000000000002</v>
      </c>
      <c r="E74" s="20"/>
      <c r="F74" s="20"/>
      <c r="G74" s="20">
        <f t="shared" ca="1" si="1"/>
        <v>9</v>
      </c>
      <c r="H74" s="20">
        <f t="shared" ca="1" si="2"/>
        <v>11.2</v>
      </c>
      <c r="I74" s="20">
        <f t="shared" ca="1" si="3"/>
        <v>9.7542857142857144</v>
      </c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x14ac:dyDescent="0.25">
      <c r="A75" s="44"/>
      <c r="B75" s="44"/>
      <c r="C75" s="3">
        <v>0.35</v>
      </c>
      <c r="D75" s="42">
        <f t="shared" si="0"/>
        <v>1.75</v>
      </c>
      <c r="E75" s="20"/>
      <c r="F75" s="20"/>
      <c r="G75" s="20">
        <f t="shared" ca="1" si="1"/>
        <v>9.1666666666666661</v>
      </c>
      <c r="H75" s="20">
        <f t="shared" ca="1" si="2"/>
        <v>11</v>
      </c>
      <c r="I75" s="20">
        <f t="shared" ca="1" si="3"/>
        <v>9.8214285714285712</v>
      </c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x14ac:dyDescent="0.25">
      <c r="A76" s="44"/>
      <c r="B76" s="44"/>
      <c r="C76" s="3">
        <v>0.36</v>
      </c>
      <c r="D76" s="42">
        <f t="shared" si="0"/>
        <v>1.7999999999999998</v>
      </c>
      <c r="E76" s="20"/>
      <c r="F76" s="20"/>
      <c r="G76" s="20">
        <f t="shared" ca="1" si="1"/>
        <v>9.3333333333333339</v>
      </c>
      <c r="H76" s="20">
        <f t="shared" ca="1" si="2"/>
        <v>10.8</v>
      </c>
      <c r="I76" s="20">
        <f t="shared" ca="1" si="3"/>
        <v>9.8780952380952396</v>
      </c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x14ac:dyDescent="0.25">
      <c r="A77" s="44"/>
      <c r="B77" s="44"/>
      <c r="C77" s="3">
        <v>0.37</v>
      </c>
      <c r="D77" s="42">
        <f t="shared" si="0"/>
        <v>1.85</v>
      </c>
      <c r="E77" s="20"/>
      <c r="F77" s="20"/>
      <c r="G77" s="20">
        <f t="shared" ca="1" si="1"/>
        <v>9.5</v>
      </c>
      <c r="H77" s="20">
        <f t="shared" ca="1" si="2"/>
        <v>10.6</v>
      </c>
      <c r="I77" s="20">
        <f t="shared" ca="1" si="3"/>
        <v>9.9242857142857144</v>
      </c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x14ac:dyDescent="0.25">
      <c r="A78" s="44"/>
      <c r="B78" s="44"/>
      <c r="C78" s="3">
        <v>0.38</v>
      </c>
      <c r="D78" s="42">
        <f t="shared" si="0"/>
        <v>1.9</v>
      </c>
      <c r="E78" s="20"/>
      <c r="F78" s="20"/>
      <c r="G78" s="20">
        <f t="shared" ca="1" si="1"/>
        <v>9.6666666666666661</v>
      </c>
      <c r="H78" s="20">
        <f t="shared" ca="1" si="2"/>
        <v>10.4</v>
      </c>
      <c r="I78" s="20">
        <f t="shared" ca="1" si="3"/>
        <v>9.9599999999999991</v>
      </c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x14ac:dyDescent="0.25">
      <c r="A79" s="44"/>
      <c r="B79" s="44"/>
      <c r="C79" s="3">
        <v>0.39</v>
      </c>
      <c r="D79" s="42">
        <f t="shared" si="0"/>
        <v>1.9500000000000002</v>
      </c>
      <c r="E79" s="20"/>
      <c r="F79" s="20"/>
      <c r="G79" s="20">
        <f t="shared" ca="1" si="1"/>
        <v>9.8333333333333339</v>
      </c>
      <c r="H79" s="20">
        <f t="shared" ca="1" si="2"/>
        <v>10.199999999999999</v>
      </c>
      <c r="I79" s="20">
        <f t="shared" ca="1" si="3"/>
        <v>9.9852380952380937</v>
      </c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x14ac:dyDescent="0.25">
      <c r="A80" s="44"/>
      <c r="B80" s="44"/>
      <c r="C80" s="3">
        <v>0.4</v>
      </c>
      <c r="D80" s="42">
        <f t="shared" si="0"/>
        <v>2</v>
      </c>
      <c r="E80" s="20"/>
      <c r="F80" s="20"/>
      <c r="G80" s="20">
        <f t="shared" ca="1" si="1"/>
        <v>10</v>
      </c>
      <c r="H80" s="20">
        <f t="shared" ca="1" si="2"/>
        <v>10</v>
      </c>
      <c r="I80" s="20">
        <f t="shared" ca="1" si="3"/>
        <v>10</v>
      </c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x14ac:dyDescent="0.25">
      <c r="A81" s="44"/>
      <c r="B81" s="44"/>
      <c r="C81" s="3">
        <v>0.41</v>
      </c>
      <c r="D81" s="42">
        <f t="shared" si="0"/>
        <v>2.0499999999999998</v>
      </c>
      <c r="E81" s="20"/>
      <c r="F81" s="20"/>
      <c r="G81" s="20">
        <f t="shared" ca="1" si="1"/>
        <v>10.166666666666666</v>
      </c>
      <c r="H81" s="20">
        <f t="shared" ca="1" si="2"/>
        <v>9.8000000000000007</v>
      </c>
      <c r="I81" s="20">
        <f t="shared" ca="1" si="3"/>
        <v>10.004285714285714</v>
      </c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x14ac:dyDescent="0.25">
      <c r="A82" s="44"/>
      <c r="B82" s="44"/>
      <c r="C82" s="3">
        <v>0.42</v>
      </c>
      <c r="D82" s="42">
        <f t="shared" si="0"/>
        <v>2.1</v>
      </c>
      <c r="E82" s="20"/>
      <c r="F82" s="20"/>
      <c r="G82" s="20">
        <f t="shared" ca="1" si="1"/>
        <v>10.333333333333334</v>
      </c>
      <c r="H82" s="20">
        <f t="shared" ca="1" si="2"/>
        <v>9.6</v>
      </c>
      <c r="I82" s="20">
        <f t="shared" ca="1" si="3"/>
        <v>9.998095238095237</v>
      </c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x14ac:dyDescent="0.25">
      <c r="A83" s="44"/>
      <c r="B83" s="44"/>
      <c r="C83" s="3">
        <v>0.43</v>
      </c>
      <c r="D83" s="43">
        <f t="shared" si="0"/>
        <v>2.15</v>
      </c>
      <c r="E83" s="21"/>
      <c r="F83" s="21"/>
      <c r="G83" s="21">
        <f t="shared" ca="1" si="1"/>
        <v>10.5</v>
      </c>
      <c r="H83" s="21">
        <f t="shared" ca="1" si="2"/>
        <v>9.4</v>
      </c>
      <c r="I83" s="21">
        <f t="shared" ca="1" si="3"/>
        <v>9.9814285714285713</v>
      </c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x14ac:dyDescent="0.25">
      <c r="A84" s="44"/>
      <c r="B84" s="44"/>
      <c r="C84" s="3">
        <v>0.44</v>
      </c>
      <c r="D84" s="41">
        <f t="shared" si="0"/>
        <v>2.2000000000000002</v>
      </c>
      <c r="E84" s="19"/>
      <c r="F84" s="19"/>
      <c r="G84" s="19">
        <f t="shared" ca="1" si="1"/>
        <v>10.666666666666666</v>
      </c>
      <c r="H84" s="19">
        <f t="shared" ca="1" si="2"/>
        <v>9.1999999999999993</v>
      </c>
      <c r="I84" s="19">
        <f t="shared" ca="1" si="3"/>
        <v>9.9542857142857137</v>
      </c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x14ac:dyDescent="0.25">
      <c r="A85" s="44"/>
      <c r="B85" s="44"/>
      <c r="C85" s="3">
        <v>0.45</v>
      </c>
      <c r="D85" s="42">
        <f t="shared" si="0"/>
        <v>2.25</v>
      </c>
      <c r="E85" s="20"/>
      <c r="F85" s="20"/>
      <c r="G85" s="20">
        <f t="shared" ca="1" si="1"/>
        <v>10.833333333333334</v>
      </c>
      <c r="H85" s="20">
        <f t="shared" ca="1" si="2"/>
        <v>9</v>
      </c>
      <c r="I85" s="20">
        <f t="shared" ca="1" si="3"/>
        <v>9.9166666666666679</v>
      </c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x14ac:dyDescent="0.25">
      <c r="A86" s="44"/>
      <c r="B86" s="44"/>
      <c r="C86" s="3">
        <v>0.46</v>
      </c>
      <c r="D86" s="42">
        <f t="shared" si="0"/>
        <v>2.3000000000000003</v>
      </c>
      <c r="E86" s="20"/>
      <c r="F86" s="20"/>
      <c r="G86" s="20">
        <f t="shared" ca="1" si="1"/>
        <v>11.000000000000002</v>
      </c>
      <c r="H86" s="20">
        <f t="shared" ca="1" si="2"/>
        <v>8.7999999999999989</v>
      </c>
      <c r="I86" s="20">
        <f t="shared" ca="1" si="3"/>
        <v>9.8685714285714283</v>
      </c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x14ac:dyDescent="0.25">
      <c r="A87" s="44"/>
      <c r="B87" s="44"/>
      <c r="C87" s="3">
        <v>0.47</v>
      </c>
      <c r="D87" s="42">
        <f t="shared" si="0"/>
        <v>2.3499999999999996</v>
      </c>
      <c r="E87" s="20"/>
      <c r="F87" s="20"/>
      <c r="G87" s="20">
        <f t="shared" ca="1" si="1"/>
        <v>11.166666666666666</v>
      </c>
      <c r="H87" s="20">
        <f t="shared" ca="1" si="2"/>
        <v>8.6000000000000014</v>
      </c>
      <c r="I87" s="20">
        <f t="shared" ca="1" si="3"/>
        <v>9.8100000000000023</v>
      </c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x14ac:dyDescent="0.25">
      <c r="A88" s="44"/>
      <c r="B88" s="44"/>
      <c r="C88" s="3">
        <v>0.48</v>
      </c>
      <c r="D88" s="42">
        <f t="shared" si="0"/>
        <v>2.4</v>
      </c>
      <c r="E88" s="20"/>
      <c r="F88" s="20"/>
      <c r="G88" s="20">
        <f t="shared" ca="1" si="1"/>
        <v>11.333333333333334</v>
      </c>
      <c r="H88" s="20">
        <f t="shared" ca="1" si="2"/>
        <v>8.4</v>
      </c>
      <c r="I88" s="20">
        <f t="shared" ca="1" si="3"/>
        <v>9.7409523809523808</v>
      </c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x14ac:dyDescent="0.25">
      <c r="A89" s="44"/>
      <c r="B89" s="44"/>
      <c r="C89" s="3">
        <v>0.49</v>
      </c>
      <c r="D89" s="42">
        <f t="shared" si="0"/>
        <v>2.4500000000000002</v>
      </c>
      <c r="E89" s="20"/>
      <c r="F89" s="20"/>
      <c r="G89" s="20">
        <f t="shared" ca="1" si="1"/>
        <v>11.5</v>
      </c>
      <c r="H89" s="20">
        <f t="shared" ca="1" si="2"/>
        <v>8.1999999999999993</v>
      </c>
      <c r="I89" s="20">
        <f t="shared" ca="1" si="3"/>
        <v>9.661428571428571</v>
      </c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x14ac:dyDescent="0.25">
      <c r="A90" s="44"/>
      <c r="B90" s="44"/>
      <c r="C90" s="3">
        <v>0.5</v>
      </c>
      <c r="D90" s="42">
        <f t="shared" si="0"/>
        <v>2.5</v>
      </c>
      <c r="E90" s="20"/>
      <c r="F90" s="20"/>
      <c r="G90" s="20">
        <f t="shared" ca="1" si="1"/>
        <v>11.666666666666666</v>
      </c>
      <c r="H90" s="20">
        <f t="shared" ca="1" si="2"/>
        <v>8</v>
      </c>
      <c r="I90" s="20">
        <f t="shared" ca="1" si="3"/>
        <v>9.5714285714285712</v>
      </c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x14ac:dyDescent="0.25">
      <c r="A91" s="44"/>
      <c r="B91" s="44"/>
      <c r="C91" s="3">
        <v>0.51</v>
      </c>
      <c r="D91" s="42">
        <f t="shared" si="0"/>
        <v>2.5499999999999998</v>
      </c>
      <c r="E91" s="20"/>
      <c r="F91" s="20"/>
      <c r="G91" s="20">
        <f t="shared" ca="1" si="1"/>
        <v>11.833333333333334</v>
      </c>
      <c r="H91" s="20">
        <f t="shared" ca="1" si="2"/>
        <v>7.8000000000000007</v>
      </c>
      <c r="I91" s="20">
        <f t="shared" ca="1" si="3"/>
        <v>9.4709523809523812</v>
      </c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x14ac:dyDescent="0.25">
      <c r="A92" s="44"/>
      <c r="B92" s="44"/>
      <c r="C92" s="3">
        <v>0.52</v>
      </c>
      <c r="D92" s="42">
        <f t="shared" si="0"/>
        <v>2.6</v>
      </c>
      <c r="E92" s="20"/>
      <c r="F92" s="20"/>
      <c r="G92" s="20">
        <f t="shared" ca="1" si="1"/>
        <v>12</v>
      </c>
      <c r="H92" s="20">
        <f t="shared" ca="1" si="2"/>
        <v>7.6</v>
      </c>
      <c r="I92" s="20">
        <f t="shared" ca="1" si="3"/>
        <v>9.36</v>
      </c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x14ac:dyDescent="0.25">
      <c r="A93" s="44"/>
      <c r="B93" s="44"/>
      <c r="C93" s="3">
        <v>0.53</v>
      </c>
      <c r="D93" s="42">
        <f t="shared" si="0"/>
        <v>2.6500000000000004</v>
      </c>
      <c r="E93" s="20"/>
      <c r="F93" s="20"/>
      <c r="G93" s="20">
        <f t="shared" ca="1" si="1"/>
        <v>12.166666666666666</v>
      </c>
      <c r="H93" s="20">
        <f t="shared" ca="1" si="2"/>
        <v>7.3999999999999986</v>
      </c>
      <c r="I93" s="20">
        <f t="shared" ca="1" si="3"/>
        <v>9.2385714285714275</v>
      </c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x14ac:dyDescent="0.25">
      <c r="A94" s="44"/>
      <c r="B94" s="44"/>
      <c r="C94" s="3">
        <v>0.54</v>
      </c>
      <c r="D94" s="43">
        <f t="shared" si="0"/>
        <v>2.7</v>
      </c>
      <c r="E94" s="21"/>
      <c r="F94" s="21"/>
      <c r="G94" s="21">
        <f t="shared" ca="1" si="1"/>
        <v>12.333333333333334</v>
      </c>
      <c r="H94" s="21">
        <f t="shared" ca="1" si="2"/>
        <v>7.1999999999999993</v>
      </c>
      <c r="I94" s="21">
        <f t="shared" ca="1" si="3"/>
        <v>9.1066666666666656</v>
      </c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x14ac:dyDescent="0.25">
      <c r="A95" s="44"/>
      <c r="B95" s="44"/>
      <c r="C95" s="3">
        <v>0.55000000000000004</v>
      </c>
      <c r="D95" s="41">
        <f t="shared" si="0"/>
        <v>2.75</v>
      </c>
      <c r="E95" s="19"/>
      <c r="F95" s="19"/>
      <c r="G95" s="19">
        <f t="shared" ca="1" si="1"/>
        <v>12.5</v>
      </c>
      <c r="H95" s="19">
        <f t="shared" ca="1" si="2"/>
        <v>7</v>
      </c>
      <c r="I95" s="19">
        <f t="shared" ca="1" si="3"/>
        <v>8.9642857142857135</v>
      </c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x14ac:dyDescent="0.25">
      <c r="A96" s="44"/>
      <c r="B96" s="44"/>
      <c r="C96" s="3">
        <v>0.56000000000000005</v>
      </c>
      <c r="D96" s="42">
        <f t="shared" si="0"/>
        <v>2.8000000000000003</v>
      </c>
      <c r="E96" s="20"/>
      <c r="F96" s="20"/>
      <c r="G96" s="20">
        <f t="shared" ca="1" si="1"/>
        <v>12.666666666666666</v>
      </c>
      <c r="H96" s="20">
        <f t="shared" ca="1" si="2"/>
        <v>6.7999999999999989</v>
      </c>
      <c r="I96" s="20">
        <f t="shared" ca="1" si="3"/>
        <v>8.8114285714285696</v>
      </c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x14ac:dyDescent="0.25">
      <c r="A97" s="44"/>
      <c r="B97" s="44"/>
      <c r="C97" s="3">
        <v>0.56999999999999995</v>
      </c>
      <c r="D97" s="42">
        <f t="shared" si="0"/>
        <v>2.8499999999999996</v>
      </c>
      <c r="E97" s="20"/>
      <c r="F97" s="20"/>
      <c r="G97" s="20">
        <f t="shared" ca="1" si="1"/>
        <v>12.833333333333334</v>
      </c>
      <c r="H97" s="20">
        <f t="shared" ca="1" si="2"/>
        <v>6.6000000000000014</v>
      </c>
      <c r="I97" s="20">
        <f t="shared" ca="1" si="3"/>
        <v>8.6480952380952392</v>
      </c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x14ac:dyDescent="0.25">
      <c r="A98" s="44"/>
      <c r="B98" s="44"/>
      <c r="C98" s="3">
        <v>0.57999999999999996</v>
      </c>
      <c r="D98" s="42">
        <f t="shared" si="0"/>
        <v>2.9</v>
      </c>
      <c r="E98" s="20"/>
      <c r="F98" s="20"/>
      <c r="G98" s="20">
        <f t="shared" ca="1" si="1"/>
        <v>13</v>
      </c>
      <c r="H98" s="20">
        <f t="shared" ca="1" si="2"/>
        <v>6.4</v>
      </c>
      <c r="I98" s="20">
        <f t="shared" ca="1" si="3"/>
        <v>8.4742857142857151</v>
      </c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x14ac:dyDescent="0.25">
      <c r="A99" s="44"/>
      <c r="B99" s="44"/>
      <c r="C99" s="3">
        <v>0.59</v>
      </c>
      <c r="D99" s="42">
        <f t="shared" si="0"/>
        <v>2.9499999999999997</v>
      </c>
      <c r="E99" s="20"/>
      <c r="F99" s="20"/>
      <c r="G99" s="20">
        <f t="shared" ca="1" si="1"/>
        <v>13.166666666666666</v>
      </c>
      <c r="H99" s="20">
        <f t="shared" ca="1" si="2"/>
        <v>6.2000000000000011</v>
      </c>
      <c r="I99" s="20">
        <f t="shared" ca="1" si="3"/>
        <v>8.2900000000000009</v>
      </c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x14ac:dyDescent="0.25">
      <c r="A100" s="44"/>
      <c r="B100" s="44"/>
      <c r="C100" s="3">
        <v>0.6</v>
      </c>
      <c r="D100" s="42">
        <f t="shared" si="0"/>
        <v>3</v>
      </c>
      <c r="E100" s="20"/>
      <c r="F100" s="20"/>
      <c r="G100" s="20">
        <f t="shared" ca="1" si="1"/>
        <v>13.333333333333334</v>
      </c>
      <c r="H100" s="20">
        <f t="shared" ca="1" si="2"/>
        <v>6</v>
      </c>
      <c r="I100" s="20">
        <f t="shared" ca="1" si="3"/>
        <v>8.0952380952380967</v>
      </c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x14ac:dyDescent="0.25">
      <c r="A101" s="44"/>
      <c r="B101" s="44"/>
      <c r="C101" s="3">
        <v>0.61</v>
      </c>
      <c r="D101" s="42">
        <f t="shared" si="0"/>
        <v>3.05</v>
      </c>
      <c r="E101" s="20"/>
      <c r="F101" s="20"/>
      <c r="G101" s="20">
        <f t="shared" ca="1" si="1"/>
        <v>13.5</v>
      </c>
      <c r="H101" s="20">
        <f t="shared" ca="1" si="2"/>
        <v>5.8000000000000007</v>
      </c>
      <c r="I101" s="20">
        <f t="shared" ca="1" si="3"/>
        <v>7.8900000000000006</v>
      </c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x14ac:dyDescent="0.25">
      <c r="A102" s="44"/>
      <c r="B102" s="44"/>
      <c r="C102" s="3">
        <v>0.62</v>
      </c>
      <c r="D102" s="42">
        <f t="shared" si="0"/>
        <v>3.1</v>
      </c>
      <c r="E102" s="20"/>
      <c r="F102" s="20"/>
      <c r="G102" s="20">
        <f t="shared" ca="1" si="1"/>
        <v>13.666666666666666</v>
      </c>
      <c r="H102" s="20">
        <f t="shared" ca="1" si="2"/>
        <v>5.6</v>
      </c>
      <c r="I102" s="20">
        <f t="shared" ca="1" si="3"/>
        <v>7.6742857142857144</v>
      </c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x14ac:dyDescent="0.25">
      <c r="A103" s="44"/>
      <c r="B103" s="44"/>
      <c r="C103" s="3">
        <v>0.63</v>
      </c>
      <c r="D103" s="42">
        <f t="shared" si="0"/>
        <v>3.15</v>
      </c>
      <c r="E103" s="20"/>
      <c r="F103" s="20"/>
      <c r="G103" s="20">
        <f t="shared" ca="1" si="1"/>
        <v>13.833333333333334</v>
      </c>
      <c r="H103" s="20">
        <f t="shared" ca="1" si="2"/>
        <v>5.4</v>
      </c>
      <c r="I103" s="20">
        <f t="shared" ca="1" si="3"/>
        <v>7.448095238095239</v>
      </c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x14ac:dyDescent="0.25">
      <c r="A104" s="44"/>
      <c r="B104" s="44"/>
      <c r="C104" s="3">
        <v>0.64</v>
      </c>
      <c r="D104" s="42">
        <f t="shared" ref="D104:D140" si="4" xml:space="preserve"> (X_Work_Max-X_Work_Min)*C104+X_Work_Min</f>
        <v>3.2</v>
      </c>
      <c r="E104" s="20"/>
      <c r="F104" s="20"/>
      <c r="G104" s="20">
        <f t="shared" ref="G104:G140" ca="1" si="5">y_12_FLINE</f>
        <v>14</v>
      </c>
      <c r="H104" s="20">
        <f t="shared" ref="H104:H140" ca="1" si="6">Y_23_FLINE</f>
        <v>5.1999999999999993</v>
      </c>
      <c r="I104" s="20">
        <f t="shared" ref="I104:I140" ca="1" si="7">Y_123_FLINE</f>
        <v>7.21142857142857</v>
      </c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x14ac:dyDescent="0.25">
      <c r="A105" s="44"/>
      <c r="B105" s="44"/>
      <c r="C105" s="3">
        <v>0.65</v>
      </c>
      <c r="D105" s="43">
        <f t="shared" si="4"/>
        <v>3.25</v>
      </c>
      <c r="E105" s="21"/>
      <c r="F105" s="21"/>
      <c r="G105" s="21">
        <f t="shared" ca="1" si="5"/>
        <v>14.166666666666666</v>
      </c>
      <c r="H105" s="21">
        <f t="shared" ca="1" si="6"/>
        <v>5</v>
      </c>
      <c r="I105" s="21">
        <f t="shared" ca="1" si="7"/>
        <v>6.9642857142857144</v>
      </c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x14ac:dyDescent="0.25">
      <c r="A106" s="44"/>
      <c r="B106" s="44"/>
      <c r="C106" s="3">
        <v>0.66</v>
      </c>
      <c r="D106" s="41">
        <f t="shared" si="4"/>
        <v>3.3000000000000003</v>
      </c>
      <c r="E106" s="19"/>
      <c r="F106" s="19"/>
      <c r="G106" s="19">
        <f t="shared" ca="1" si="5"/>
        <v>14.333333333333334</v>
      </c>
      <c r="H106" s="19">
        <f t="shared" ca="1" si="6"/>
        <v>4.7999999999999989</v>
      </c>
      <c r="I106" s="19">
        <f t="shared" ca="1" si="7"/>
        <v>6.7066666666666652</v>
      </c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x14ac:dyDescent="0.25">
      <c r="A107" s="44"/>
      <c r="B107" s="44"/>
      <c r="C107" s="3">
        <v>0.67</v>
      </c>
      <c r="D107" s="42">
        <f t="shared" si="4"/>
        <v>3.35</v>
      </c>
      <c r="E107" s="20"/>
      <c r="F107" s="20"/>
      <c r="G107" s="20">
        <f t="shared" ca="1" si="5"/>
        <v>14.5</v>
      </c>
      <c r="H107" s="20">
        <f t="shared" ca="1" si="6"/>
        <v>4.5999999999999996</v>
      </c>
      <c r="I107" s="20">
        <f t="shared" ca="1" si="7"/>
        <v>6.4385714285714277</v>
      </c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x14ac:dyDescent="0.25">
      <c r="A108" s="44"/>
      <c r="B108" s="44"/>
      <c r="C108" s="3">
        <v>0.68</v>
      </c>
      <c r="D108" s="42">
        <f t="shared" si="4"/>
        <v>3.4000000000000004</v>
      </c>
      <c r="E108" s="20"/>
      <c r="F108" s="20"/>
      <c r="G108" s="20">
        <f t="shared" ca="1" si="5"/>
        <v>14.666666666666666</v>
      </c>
      <c r="H108" s="20">
        <f t="shared" ca="1" si="6"/>
        <v>4.3999999999999986</v>
      </c>
      <c r="I108" s="20">
        <f t="shared" ca="1" si="7"/>
        <v>6.1599999999999975</v>
      </c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x14ac:dyDescent="0.25">
      <c r="A109" s="44"/>
      <c r="B109" s="44"/>
      <c r="C109" s="3">
        <v>0.69</v>
      </c>
      <c r="D109" s="42">
        <f t="shared" si="4"/>
        <v>3.4499999999999997</v>
      </c>
      <c r="E109" s="20"/>
      <c r="F109" s="20"/>
      <c r="G109" s="20">
        <f t="shared" ca="1" si="5"/>
        <v>14.833333333333334</v>
      </c>
      <c r="H109" s="20">
        <f t="shared" ca="1" si="6"/>
        <v>4.2000000000000011</v>
      </c>
      <c r="I109" s="20">
        <f t="shared" ca="1" si="7"/>
        <v>5.8709523809523825</v>
      </c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x14ac:dyDescent="0.25">
      <c r="A110" s="44"/>
      <c r="B110" s="44"/>
      <c r="C110" s="3">
        <v>0.7</v>
      </c>
      <c r="D110" s="42">
        <f t="shared" si="4"/>
        <v>3.5</v>
      </c>
      <c r="E110" s="20"/>
      <c r="F110" s="20"/>
      <c r="G110" s="20">
        <f t="shared" ca="1" si="5"/>
        <v>15</v>
      </c>
      <c r="H110" s="20">
        <f t="shared" ca="1" si="6"/>
        <v>4</v>
      </c>
      <c r="I110" s="20">
        <f t="shared" ca="1" si="7"/>
        <v>5.5714285714285712</v>
      </c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x14ac:dyDescent="0.25">
      <c r="A111" s="44"/>
      <c r="B111" s="44"/>
      <c r="C111" s="3">
        <v>0.71</v>
      </c>
      <c r="D111" s="42">
        <f t="shared" si="4"/>
        <v>3.55</v>
      </c>
      <c r="E111" s="20"/>
      <c r="F111" s="20"/>
      <c r="G111" s="20">
        <f t="shared" ca="1" si="5"/>
        <v>15.166666666666666</v>
      </c>
      <c r="H111" s="20">
        <f t="shared" ca="1" si="6"/>
        <v>3.8000000000000007</v>
      </c>
      <c r="I111" s="20">
        <f t="shared" ca="1" si="7"/>
        <v>5.2614285714285733</v>
      </c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x14ac:dyDescent="0.25">
      <c r="A112" s="44"/>
      <c r="B112" s="44"/>
      <c r="C112" s="3">
        <v>0.72</v>
      </c>
      <c r="D112" s="42">
        <f t="shared" si="4"/>
        <v>3.5999999999999996</v>
      </c>
      <c r="E112" s="20"/>
      <c r="F112" s="20"/>
      <c r="G112" s="20">
        <f t="shared" ca="1" si="5"/>
        <v>15.333333333333334</v>
      </c>
      <c r="H112" s="20">
        <f t="shared" ca="1" si="6"/>
        <v>3.6000000000000014</v>
      </c>
      <c r="I112" s="20">
        <f t="shared" ca="1" si="7"/>
        <v>4.9409523809523836</v>
      </c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x14ac:dyDescent="0.25">
      <c r="A113" s="44"/>
      <c r="B113" s="44"/>
      <c r="C113" s="3">
        <v>0.73</v>
      </c>
      <c r="D113" s="42">
        <f t="shared" si="4"/>
        <v>3.65</v>
      </c>
      <c r="E113" s="20"/>
      <c r="F113" s="20"/>
      <c r="G113" s="20">
        <f t="shared" ca="1" si="5"/>
        <v>15.5</v>
      </c>
      <c r="H113" s="20">
        <f t="shared" ca="1" si="6"/>
        <v>3.4000000000000004</v>
      </c>
      <c r="I113" s="20">
        <f t="shared" ca="1" si="7"/>
        <v>4.6100000000000003</v>
      </c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x14ac:dyDescent="0.25">
      <c r="A114" s="44"/>
      <c r="B114" s="44"/>
      <c r="C114" s="3">
        <v>0.74</v>
      </c>
      <c r="D114" s="42">
        <f t="shared" si="4"/>
        <v>3.7</v>
      </c>
      <c r="E114" s="20"/>
      <c r="F114" s="20"/>
      <c r="G114" s="20">
        <f t="shared" ca="1" si="5"/>
        <v>15.666666666666666</v>
      </c>
      <c r="H114" s="20">
        <f t="shared" ca="1" si="6"/>
        <v>3.1999999999999993</v>
      </c>
      <c r="I114" s="20">
        <f t="shared" ca="1" si="7"/>
        <v>4.2685714285714269</v>
      </c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x14ac:dyDescent="0.25">
      <c r="A115" s="44"/>
      <c r="B115" s="44"/>
      <c r="C115" s="3">
        <v>0.75</v>
      </c>
      <c r="D115" s="42">
        <f t="shared" si="4"/>
        <v>3.75</v>
      </c>
      <c r="E115" s="20"/>
      <c r="F115" s="20"/>
      <c r="G115" s="20">
        <f t="shared" ca="1" si="5"/>
        <v>15.833333333333334</v>
      </c>
      <c r="H115" s="20">
        <f t="shared" ca="1" si="6"/>
        <v>3</v>
      </c>
      <c r="I115" s="20">
        <f t="shared" ca="1" si="7"/>
        <v>3.916666666666667</v>
      </c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x14ac:dyDescent="0.25">
      <c r="A116" s="44"/>
      <c r="B116" s="44"/>
      <c r="C116" s="3">
        <v>0.76</v>
      </c>
      <c r="D116" s="43">
        <f t="shared" si="4"/>
        <v>3.8</v>
      </c>
      <c r="E116" s="21"/>
      <c r="F116" s="21"/>
      <c r="G116" s="21">
        <f t="shared" ca="1" si="5"/>
        <v>16</v>
      </c>
      <c r="H116" s="21">
        <f t="shared" ca="1" si="6"/>
        <v>2.8000000000000007</v>
      </c>
      <c r="I116" s="21">
        <f t="shared" ca="1" si="7"/>
        <v>3.5542857142857156</v>
      </c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x14ac:dyDescent="0.25">
      <c r="A117" s="44"/>
      <c r="B117" s="44"/>
      <c r="C117" s="3">
        <v>0.77</v>
      </c>
      <c r="D117" s="41">
        <f t="shared" si="4"/>
        <v>3.85</v>
      </c>
      <c r="E117" s="19"/>
      <c r="F117" s="19"/>
      <c r="G117" s="19">
        <f t="shared" ca="1" si="5"/>
        <v>16.166666666666668</v>
      </c>
      <c r="H117" s="19">
        <f t="shared" ca="1" si="6"/>
        <v>2.5999999999999996</v>
      </c>
      <c r="I117" s="19">
        <f t="shared" ca="1" si="7"/>
        <v>3.1814285714285711</v>
      </c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x14ac:dyDescent="0.25">
      <c r="A118" s="44"/>
      <c r="B118" s="44"/>
      <c r="C118" s="3">
        <v>0.78</v>
      </c>
      <c r="D118" s="42">
        <f t="shared" si="4"/>
        <v>3.9000000000000004</v>
      </c>
      <c r="E118" s="20"/>
      <c r="F118" s="20"/>
      <c r="G118" s="20">
        <f t="shared" ca="1" si="5"/>
        <v>16.333333333333332</v>
      </c>
      <c r="H118" s="20">
        <f t="shared" ca="1" si="6"/>
        <v>2.3999999999999986</v>
      </c>
      <c r="I118" s="20">
        <f t="shared" ca="1" si="7"/>
        <v>2.7980952380952355</v>
      </c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x14ac:dyDescent="0.25">
      <c r="A119" s="44"/>
      <c r="B119" s="44"/>
      <c r="C119" s="3">
        <v>0.79</v>
      </c>
      <c r="D119" s="42">
        <f t="shared" si="4"/>
        <v>3.95</v>
      </c>
      <c r="E119" s="20"/>
      <c r="F119" s="20"/>
      <c r="G119" s="20">
        <f t="shared" ca="1" si="5"/>
        <v>16.5</v>
      </c>
      <c r="H119" s="20">
        <f t="shared" ca="1" si="6"/>
        <v>2.1999999999999993</v>
      </c>
      <c r="I119" s="20">
        <f t="shared" ca="1" si="7"/>
        <v>2.404285714285713</v>
      </c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x14ac:dyDescent="0.25">
      <c r="A120" s="44"/>
      <c r="B120" s="44"/>
      <c r="C120" s="3">
        <v>0.8</v>
      </c>
      <c r="D120" s="42">
        <f t="shared" si="4"/>
        <v>4</v>
      </c>
      <c r="E120" s="20"/>
      <c r="F120" s="20"/>
      <c r="G120" s="20">
        <f t="shared" ca="1" si="5"/>
        <v>16.666666666666668</v>
      </c>
      <c r="H120" s="20">
        <f t="shared" ca="1" si="6"/>
        <v>2</v>
      </c>
      <c r="I120" s="20">
        <f t="shared" ca="1" si="7"/>
        <v>2</v>
      </c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x14ac:dyDescent="0.25">
      <c r="A121" s="44"/>
      <c r="B121" s="44"/>
      <c r="C121" s="3">
        <v>0.81</v>
      </c>
      <c r="D121" s="42">
        <f t="shared" si="4"/>
        <v>4.0500000000000007</v>
      </c>
      <c r="E121" s="20"/>
      <c r="F121" s="20"/>
      <c r="G121" s="20">
        <f t="shared" ca="1" si="5"/>
        <v>16.833333333333336</v>
      </c>
      <c r="H121" s="20">
        <f t="shared" ca="1" si="6"/>
        <v>1.7999999999999972</v>
      </c>
      <c r="I121" s="20">
        <f t="shared" ca="1" si="7"/>
        <v>1.5852380952380893</v>
      </c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x14ac:dyDescent="0.25">
      <c r="A122" s="44"/>
      <c r="B122" s="44"/>
      <c r="C122" s="3">
        <v>0.82</v>
      </c>
      <c r="D122" s="42">
        <f t="shared" si="4"/>
        <v>4.0999999999999996</v>
      </c>
      <c r="E122" s="20"/>
      <c r="F122" s="20"/>
      <c r="G122" s="20">
        <f t="shared" ca="1" si="5"/>
        <v>17</v>
      </c>
      <c r="H122" s="20">
        <f t="shared" ca="1" si="6"/>
        <v>1.6000000000000014</v>
      </c>
      <c r="I122" s="20">
        <f t="shared" ca="1" si="7"/>
        <v>1.160000000000003</v>
      </c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x14ac:dyDescent="0.25">
      <c r="A123" s="44"/>
      <c r="B123" s="44"/>
      <c r="C123" s="3">
        <v>0.83</v>
      </c>
      <c r="D123" s="42">
        <f t="shared" si="4"/>
        <v>4.1499999999999995</v>
      </c>
      <c r="E123" s="20"/>
      <c r="F123" s="20"/>
      <c r="G123" s="20">
        <f t="shared" ca="1" si="5"/>
        <v>17.166666666666664</v>
      </c>
      <c r="H123" s="20">
        <f t="shared" ca="1" si="6"/>
        <v>1.4000000000000021</v>
      </c>
      <c r="I123" s="20">
        <f t="shared" ca="1" si="7"/>
        <v>0.7242857142857192</v>
      </c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x14ac:dyDescent="0.25">
      <c r="A124" s="44"/>
      <c r="B124" s="44"/>
      <c r="C124" s="3">
        <v>0.84</v>
      </c>
      <c r="D124" s="42">
        <f t="shared" si="4"/>
        <v>4.2</v>
      </c>
      <c r="E124" s="20"/>
      <c r="F124" s="20"/>
      <c r="G124" s="20">
        <f t="shared" ca="1" si="5"/>
        <v>17.333333333333332</v>
      </c>
      <c r="H124" s="20">
        <f t="shared" ca="1" si="6"/>
        <v>1.1999999999999993</v>
      </c>
      <c r="I124" s="20">
        <f t="shared" ca="1" si="7"/>
        <v>0.27809523809523667</v>
      </c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x14ac:dyDescent="0.25">
      <c r="A125" s="44"/>
      <c r="B125" s="44"/>
      <c r="C125" s="3">
        <v>0.85</v>
      </c>
      <c r="D125" s="42">
        <f t="shared" si="4"/>
        <v>4.25</v>
      </c>
      <c r="E125" s="20"/>
      <c r="F125" s="20"/>
      <c r="G125" s="20">
        <f t="shared" ca="1" si="5"/>
        <v>17.5</v>
      </c>
      <c r="H125" s="20">
        <f t="shared" ca="1" si="6"/>
        <v>1</v>
      </c>
      <c r="I125" s="20">
        <f t="shared" ca="1" si="7"/>
        <v>-0.17857142857142858</v>
      </c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x14ac:dyDescent="0.25">
      <c r="A126" s="44"/>
      <c r="B126" s="44"/>
      <c r="C126" s="3">
        <v>0.86</v>
      </c>
      <c r="D126" s="42">
        <f t="shared" si="4"/>
        <v>4.3</v>
      </c>
      <c r="E126" s="20"/>
      <c r="F126" s="20"/>
      <c r="G126" s="20">
        <f t="shared" ca="1" si="5"/>
        <v>17.666666666666668</v>
      </c>
      <c r="H126" s="20">
        <f t="shared" ca="1" si="6"/>
        <v>0.80000000000000071</v>
      </c>
      <c r="I126" s="20">
        <f t="shared" ca="1" si="7"/>
        <v>-0.64571428571428413</v>
      </c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x14ac:dyDescent="0.25">
      <c r="A127" s="44"/>
      <c r="B127" s="44"/>
      <c r="C127" s="3">
        <v>0.87</v>
      </c>
      <c r="D127" s="43">
        <f t="shared" si="4"/>
        <v>4.3499999999999996</v>
      </c>
      <c r="E127" s="21"/>
      <c r="F127" s="21"/>
      <c r="G127" s="21">
        <f t="shared" ca="1" si="5"/>
        <v>17.833333333333332</v>
      </c>
      <c r="H127" s="21">
        <f t="shared" ca="1" si="6"/>
        <v>0.60000000000000142</v>
      </c>
      <c r="I127" s="21">
        <f t="shared" ca="1" si="7"/>
        <v>-1.12333333333333</v>
      </c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x14ac:dyDescent="0.25">
      <c r="A128" s="44"/>
      <c r="B128" s="44"/>
      <c r="C128" s="3">
        <v>0.88</v>
      </c>
      <c r="D128" s="41">
        <f t="shared" si="4"/>
        <v>4.4000000000000004</v>
      </c>
      <c r="E128" s="19"/>
      <c r="F128" s="19"/>
      <c r="G128" s="19">
        <f t="shared" ca="1" si="5"/>
        <v>18</v>
      </c>
      <c r="H128" s="19">
        <f t="shared" ca="1" si="6"/>
        <v>0.39999999999999858</v>
      </c>
      <c r="I128" s="19">
        <f t="shared" ca="1" si="7"/>
        <v>-1.611428571428575</v>
      </c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x14ac:dyDescent="0.25">
      <c r="A129" s="44"/>
      <c r="B129" s="44"/>
      <c r="C129" s="3">
        <v>0.89</v>
      </c>
      <c r="D129" s="42">
        <f t="shared" si="4"/>
        <v>4.45</v>
      </c>
      <c r="E129" s="20"/>
      <c r="F129" s="20"/>
      <c r="G129" s="20">
        <f t="shared" ca="1" si="5"/>
        <v>18.166666666666668</v>
      </c>
      <c r="H129" s="20">
        <f t="shared" ca="1" si="6"/>
        <v>0.19999999999999929</v>
      </c>
      <c r="I129" s="20">
        <f t="shared" ca="1" si="7"/>
        <v>-2.1100000000000021</v>
      </c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x14ac:dyDescent="0.25">
      <c r="A130" s="44"/>
      <c r="B130" s="44"/>
      <c r="C130" s="3">
        <v>0.9</v>
      </c>
      <c r="D130" s="42">
        <f t="shared" si="4"/>
        <v>4.5</v>
      </c>
      <c r="E130" s="20"/>
      <c r="F130" s="20"/>
      <c r="G130" s="20">
        <f t="shared" ca="1" si="5"/>
        <v>18.333333333333332</v>
      </c>
      <c r="H130" s="20">
        <f t="shared" ca="1" si="6"/>
        <v>0</v>
      </c>
      <c r="I130" s="20">
        <f t="shared" ca="1" si="7"/>
        <v>-2.6190476190476191</v>
      </c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x14ac:dyDescent="0.25">
      <c r="A131" s="44"/>
      <c r="B131" s="44"/>
      <c r="C131" s="3">
        <v>0.91</v>
      </c>
      <c r="D131" s="42">
        <f t="shared" si="4"/>
        <v>4.55</v>
      </c>
      <c r="E131" s="20"/>
      <c r="F131" s="20"/>
      <c r="G131" s="20">
        <f t="shared" ca="1" si="5"/>
        <v>18.5</v>
      </c>
      <c r="H131" s="20">
        <f t="shared" ca="1" si="6"/>
        <v>-0.19999999999999929</v>
      </c>
      <c r="I131" s="20">
        <f t="shared" ca="1" si="7"/>
        <v>-3.138571428571427</v>
      </c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x14ac:dyDescent="0.25">
      <c r="A132" s="44"/>
      <c r="B132" s="44"/>
      <c r="C132" s="3">
        <v>0.92</v>
      </c>
      <c r="D132" s="42">
        <f t="shared" si="4"/>
        <v>4.6000000000000005</v>
      </c>
      <c r="E132" s="20"/>
      <c r="F132" s="20"/>
      <c r="G132" s="20">
        <f t="shared" ca="1" si="5"/>
        <v>18.666666666666668</v>
      </c>
      <c r="H132" s="20">
        <f t="shared" ca="1" si="6"/>
        <v>-0.40000000000000213</v>
      </c>
      <c r="I132" s="20">
        <f t="shared" ca="1" si="7"/>
        <v>-3.6685714285714339</v>
      </c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x14ac:dyDescent="0.25">
      <c r="A133" s="44"/>
      <c r="B133" s="44"/>
      <c r="C133" s="3">
        <v>0.93</v>
      </c>
      <c r="D133" s="42">
        <f t="shared" si="4"/>
        <v>4.6500000000000004</v>
      </c>
      <c r="E133" s="20"/>
      <c r="F133" s="20"/>
      <c r="G133" s="20">
        <f t="shared" ca="1" si="5"/>
        <v>18.833333333333332</v>
      </c>
      <c r="H133" s="20">
        <f t="shared" ca="1" si="6"/>
        <v>-0.60000000000000142</v>
      </c>
      <c r="I133" s="20">
        <f t="shared" ca="1" si="7"/>
        <v>-4.209047619047622</v>
      </c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x14ac:dyDescent="0.25">
      <c r="A134" s="44"/>
      <c r="B134" s="44"/>
      <c r="C134" s="3">
        <v>0.94</v>
      </c>
      <c r="D134" s="42">
        <f t="shared" si="4"/>
        <v>4.6999999999999993</v>
      </c>
      <c r="E134" s="20"/>
      <c r="F134" s="20"/>
      <c r="G134" s="20">
        <f t="shared" ca="1" si="5"/>
        <v>18.999999999999996</v>
      </c>
      <c r="H134" s="20">
        <f t="shared" ca="1" si="6"/>
        <v>-0.79999999999999716</v>
      </c>
      <c r="I134" s="20">
        <f t="shared" ca="1" si="7"/>
        <v>-4.7599999999999918</v>
      </c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x14ac:dyDescent="0.25">
      <c r="A135" s="44"/>
      <c r="B135" s="44"/>
      <c r="C135" s="3">
        <v>0.95</v>
      </c>
      <c r="D135" s="42">
        <f t="shared" si="4"/>
        <v>4.75</v>
      </c>
      <c r="E135" s="20"/>
      <c r="F135" s="20"/>
      <c r="G135" s="20">
        <f t="shared" ca="1" si="5"/>
        <v>19.166666666666668</v>
      </c>
      <c r="H135" s="20">
        <f t="shared" ca="1" si="6"/>
        <v>-1</v>
      </c>
      <c r="I135" s="20">
        <f t="shared" ca="1" si="7"/>
        <v>-5.3214285714285712</v>
      </c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x14ac:dyDescent="0.25">
      <c r="A136" s="44"/>
      <c r="B136" s="44"/>
      <c r="C136" s="3">
        <v>0.96</v>
      </c>
      <c r="D136" s="42">
        <f t="shared" si="4"/>
        <v>4.8</v>
      </c>
      <c r="E136" s="20"/>
      <c r="F136" s="20"/>
      <c r="G136" s="20">
        <f t="shared" ca="1" si="5"/>
        <v>19.333333333333332</v>
      </c>
      <c r="H136" s="20">
        <f t="shared" ca="1" si="6"/>
        <v>-1.1999999999999993</v>
      </c>
      <c r="I136" s="20">
        <f t="shared" ca="1" si="7"/>
        <v>-5.8933333333333309</v>
      </c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x14ac:dyDescent="0.25">
      <c r="A137" s="44"/>
      <c r="B137" s="44"/>
      <c r="C137" s="3">
        <v>0.97</v>
      </c>
      <c r="D137" s="42">
        <f t="shared" si="4"/>
        <v>4.8499999999999996</v>
      </c>
      <c r="E137" s="20"/>
      <c r="F137" s="20"/>
      <c r="G137" s="20">
        <f t="shared" ca="1" si="5"/>
        <v>19.5</v>
      </c>
      <c r="H137" s="20">
        <f t="shared" ca="1" si="6"/>
        <v>-1.3999999999999986</v>
      </c>
      <c r="I137" s="20">
        <f t="shared" ca="1" si="7"/>
        <v>-6.4757142857142815</v>
      </c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x14ac:dyDescent="0.25">
      <c r="A138" s="44"/>
      <c r="B138" s="44"/>
      <c r="C138" s="3">
        <v>0.98</v>
      </c>
      <c r="D138" s="43">
        <f t="shared" si="4"/>
        <v>4.9000000000000004</v>
      </c>
      <c r="E138" s="21"/>
      <c r="F138" s="21"/>
      <c r="G138" s="21">
        <f t="shared" ca="1" si="5"/>
        <v>19.666666666666668</v>
      </c>
      <c r="H138" s="21">
        <f t="shared" ca="1" si="6"/>
        <v>-1.6000000000000014</v>
      </c>
      <c r="I138" s="21">
        <f t="shared" ca="1" si="7"/>
        <v>-7.0685714285714321</v>
      </c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x14ac:dyDescent="0.25">
      <c r="A139" s="44"/>
      <c r="B139" s="44"/>
      <c r="C139" s="3">
        <v>0.99</v>
      </c>
      <c r="D139" s="41">
        <f t="shared" si="4"/>
        <v>4.95</v>
      </c>
      <c r="E139" s="19"/>
      <c r="F139" s="19"/>
      <c r="G139" s="19">
        <f t="shared" ca="1" si="5"/>
        <v>19.833333333333332</v>
      </c>
      <c r="H139" s="19">
        <f t="shared" ca="1" si="6"/>
        <v>-1.8000000000000007</v>
      </c>
      <c r="I139" s="19">
        <f t="shared" ca="1" si="7"/>
        <v>-7.6719047619047638</v>
      </c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x14ac:dyDescent="0.25">
      <c r="A140" s="44"/>
      <c r="B140" s="44"/>
      <c r="C140" s="3">
        <v>1</v>
      </c>
      <c r="D140" s="42">
        <f t="shared" si="4"/>
        <v>5</v>
      </c>
      <c r="E140" s="20"/>
      <c r="F140" s="20"/>
      <c r="G140" s="20">
        <f t="shared" ca="1" si="5"/>
        <v>20</v>
      </c>
      <c r="H140" s="20">
        <f t="shared" ca="1" si="6"/>
        <v>-2</v>
      </c>
      <c r="I140" s="20">
        <f t="shared" ca="1" si="7"/>
        <v>-8.2857142857142865</v>
      </c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x14ac:dyDescent="0.25">
      <c r="A141" s="44"/>
      <c r="B141" s="44"/>
      <c r="C141" s="3"/>
      <c r="D141" s="7"/>
      <c r="E141" s="52"/>
      <c r="F141" s="52"/>
      <c r="G141" s="20"/>
      <c r="H141" s="20"/>
      <c r="I141" s="20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x14ac:dyDescent="0.25">
      <c r="A142" s="44"/>
      <c r="B142" s="44"/>
      <c r="C142" s="3"/>
      <c r="D142" s="7"/>
      <c r="E142" s="52"/>
      <c r="F142" s="52"/>
      <c r="G142" s="20"/>
      <c r="H142" s="20"/>
      <c r="I142" s="20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x14ac:dyDescent="0.25">
      <c r="A143" s="44"/>
      <c r="B143" s="44"/>
      <c r="C143" s="3"/>
      <c r="D143" s="7"/>
      <c r="E143" s="52"/>
      <c r="F143" s="52"/>
      <c r="G143" s="20"/>
      <c r="H143" s="20"/>
      <c r="I143" s="20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x14ac:dyDescent="0.25">
      <c r="A144" s="44"/>
      <c r="B144" s="44"/>
      <c r="C144" s="3"/>
      <c r="D144" s="7"/>
      <c r="E144" s="52"/>
      <c r="F144" s="52"/>
      <c r="G144" s="20"/>
      <c r="H144" s="20"/>
      <c r="I144" s="20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x14ac:dyDescent="0.25">
      <c r="A145" s="44"/>
      <c r="B145" s="44"/>
      <c r="C145" s="3"/>
      <c r="D145" s="7"/>
      <c r="E145" s="52"/>
      <c r="F145" s="52"/>
      <c r="G145" s="20"/>
      <c r="H145" s="20"/>
      <c r="I145" s="20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x14ac:dyDescent="0.25">
      <c r="A146" s="44"/>
      <c r="B146" s="44"/>
      <c r="C146" s="3"/>
      <c r="D146" s="7"/>
      <c r="E146" s="52"/>
      <c r="F146" s="52"/>
      <c r="G146" s="20"/>
      <c r="H146" s="20"/>
      <c r="I146" s="20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x14ac:dyDescent="0.25">
      <c r="A147" s="44"/>
      <c r="B147" s="44"/>
      <c r="C147" s="3"/>
      <c r="D147" s="7"/>
      <c r="E147" s="52"/>
      <c r="F147" s="52"/>
      <c r="G147" s="20"/>
      <c r="H147" s="20"/>
      <c r="I147" s="20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x14ac:dyDescent="0.25">
      <c r="A148" s="44"/>
      <c r="B148" s="44"/>
      <c r="C148" s="3"/>
      <c r="D148" s="7"/>
      <c r="E148" s="52"/>
      <c r="F148" s="52"/>
      <c r="G148" s="20"/>
      <c r="H148" s="20"/>
      <c r="I148" s="20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x14ac:dyDescent="0.25">
      <c r="A149" s="44"/>
      <c r="B149" s="44"/>
      <c r="C149" s="4"/>
      <c r="D149" s="8"/>
      <c r="E149" s="53"/>
      <c r="F149" s="53"/>
      <c r="G149" s="21"/>
      <c r="H149" s="21"/>
      <c r="I149" s="21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Parameter_Spinner">
              <controlPr defaultSize="0" autoPict="0">
                <anchor>
                  <from>
                    <xdr:col>8</xdr:col>
                    <xdr:colOff>123825</xdr:colOff>
                    <xdr:row>3</xdr:row>
                    <xdr:rowOff>9525</xdr:rowOff>
                  </from>
                  <to>
                    <xdr:col>8</xdr:col>
                    <xdr:colOff>428625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7"/>
  <sheetViews>
    <sheetView workbookViewId="0">
      <selection sqref="A1:B7"/>
    </sheetView>
  </sheetViews>
  <sheetFormatPr defaultRowHeight="15" x14ac:dyDescent="0.25"/>
  <cols>
    <col min="1" max="1" width="12.85546875" bestFit="1" customWidth="1"/>
    <col min="2" max="2" width="71.42578125" bestFit="1" customWidth="1"/>
  </cols>
  <sheetData>
    <row r="1" spans="1:2" x14ac:dyDescent="0.25">
      <c r="A1" s="27" t="s">
        <v>12</v>
      </c>
      <c r="B1" s="27" t="s">
        <v>13</v>
      </c>
    </row>
    <row r="2" spans="1:2" x14ac:dyDescent="0.25">
      <c r="A2" t="s">
        <v>49</v>
      </c>
      <c r="B2" t="s">
        <v>50</v>
      </c>
    </row>
    <row r="3" spans="1:2" x14ac:dyDescent="0.25">
      <c r="A3" s="27"/>
      <c r="B3" s="27"/>
    </row>
    <row r="4" spans="1:2" x14ac:dyDescent="0.25">
      <c r="A4" t="s">
        <v>14</v>
      </c>
      <c r="B4" t="s">
        <v>35</v>
      </c>
    </row>
    <row r="5" spans="1:2" x14ac:dyDescent="0.25">
      <c r="A5" t="s">
        <v>16</v>
      </c>
      <c r="B5" t="s">
        <v>37</v>
      </c>
    </row>
    <row r="7" spans="1:2" x14ac:dyDescent="0.25">
      <c r="A7" t="s">
        <v>15</v>
      </c>
      <c r="B7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Aitken_Lagrange</vt:lpstr>
      <vt:lpstr>UDF Functions in Range Names</vt:lpstr>
      <vt:lpstr>Point_Parameter</vt:lpstr>
      <vt:lpstr>X_P1</vt:lpstr>
      <vt:lpstr>X_P2</vt:lpstr>
      <vt:lpstr>X_P3</vt:lpstr>
      <vt:lpstr>X_Work_Max</vt:lpstr>
      <vt:lpstr>X_Work_Min</vt:lpstr>
      <vt:lpstr>XStar</vt:lpstr>
      <vt:lpstr>Y_P1</vt:lpstr>
      <vt:lpstr>Y_P2</vt:lpstr>
      <vt:lpstr>Y_P3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Bartholomew</dc:creator>
  <cp:lastModifiedBy>Alfred_UpStairs</cp:lastModifiedBy>
  <dcterms:created xsi:type="dcterms:W3CDTF">2011-06-06T21:53:38Z</dcterms:created>
  <dcterms:modified xsi:type="dcterms:W3CDTF">2015-01-05T15:02:14Z</dcterms:modified>
</cp:coreProperties>
</file>